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YandexDisk\"/>
    </mc:Choice>
  </mc:AlternateContent>
  <xr:revisionPtr revIDLastSave="0" documentId="13_ncr:1_{4B1BE92E-FDE3-4140-A7C0-F092121C78C2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Лист1" sheetId="1" r:id="rId1"/>
  </sheets>
  <definedNames>
    <definedName name="_xlnm.Print_Area" localSheetId="0">Лист1!$A$5:$M$361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2" i="1" l="1"/>
  <c r="I337" i="1"/>
  <c r="I340" i="1"/>
  <c r="I338" i="1"/>
  <c r="H340" i="1"/>
  <c r="J340" i="1"/>
  <c r="H337" i="1"/>
  <c r="H355" i="1"/>
  <c r="H356" i="1"/>
  <c r="H357" i="1"/>
  <c r="H358" i="1"/>
  <c r="H354" i="1"/>
  <c r="H85" i="1"/>
  <c r="I39" i="1"/>
  <c r="H338" i="1"/>
  <c r="H74" i="1"/>
  <c r="H66" i="1"/>
  <c r="H316" i="1" l="1"/>
  <c r="H88" i="1"/>
  <c r="H81" i="1"/>
  <c r="H83" i="1"/>
  <c r="I83" i="1"/>
  <c r="J83" i="1" s="1"/>
  <c r="L83" i="1" s="1"/>
  <c r="I360" i="1"/>
  <c r="J360" i="1" s="1"/>
  <c r="I358" i="1"/>
  <c r="J358" i="1" s="1"/>
  <c r="L358" i="1" s="1"/>
  <c r="I357" i="1"/>
  <c r="J357" i="1" s="1"/>
  <c r="L357" i="1" s="1"/>
  <c r="I356" i="1"/>
  <c r="J356" i="1" s="1"/>
  <c r="L356" i="1" s="1"/>
  <c r="I355" i="1"/>
  <c r="J355" i="1" s="1"/>
  <c r="L355" i="1" s="1"/>
  <c r="I354" i="1"/>
  <c r="J354" i="1" s="1"/>
  <c r="L354" i="1" s="1"/>
  <c r="I352" i="1"/>
  <c r="J352" i="1" s="1"/>
  <c r="L352" i="1" s="1"/>
  <c r="I351" i="1"/>
  <c r="J351" i="1" s="1"/>
  <c r="L351" i="1" s="1"/>
  <c r="I350" i="1"/>
  <c r="J350" i="1" s="1"/>
  <c r="L350" i="1" s="1"/>
  <c r="I349" i="1"/>
  <c r="J349" i="1" s="1"/>
  <c r="L349" i="1" s="1"/>
  <c r="I348" i="1"/>
  <c r="J348" i="1" s="1"/>
  <c r="L348" i="1" s="1"/>
  <c r="I347" i="1"/>
  <c r="J347" i="1" s="1"/>
  <c r="L347" i="1" s="1"/>
  <c r="I346" i="1"/>
  <c r="J346" i="1" s="1"/>
  <c r="L346" i="1" s="1"/>
  <c r="I345" i="1"/>
  <c r="J345" i="1" s="1"/>
  <c r="L345" i="1" s="1"/>
  <c r="I344" i="1"/>
  <c r="J344" i="1" s="1"/>
  <c r="L344" i="1" s="1"/>
  <c r="I343" i="1"/>
  <c r="J343" i="1" s="1"/>
  <c r="L343" i="1" s="1"/>
  <c r="I342" i="1"/>
  <c r="J342" i="1" s="1"/>
  <c r="L342" i="1" s="1"/>
  <c r="J338" i="1"/>
  <c r="L338" i="1" s="1"/>
  <c r="J337" i="1"/>
  <c r="L337" i="1" s="1"/>
  <c r="I335" i="1"/>
  <c r="J335" i="1" s="1"/>
  <c r="L335" i="1" s="1"/>
  <c r="H360" i="1"/>
  <c r="H352" i="1"/>
  <c r="H351" i="1"/>
  <c r="H350" i="1"/>
  <c r="H349" i="1"/>
  <c r="H348" i="1"/>
  <c r="H347" i="1"/>
  <c r="H346" i="1"/>
  <c r="H345" i="1"/>
  <c r="H344" i="1"/>
  <c r="H343" i="1"/>
  <c r="H342" i="1"/>
  <c r="I60" i="1"/>
  <c r="J60" i="1" s="1"/>
  <c r="L60" i="1" s="1"/>
  <c r="I57" i="1"/>
  <c r="J57" i="1" s="1"/>
  <c r="L57" i="1" s="1"/>
  <c r="I49" i="1"/>
  <c r="J49" i="1" s="1"/>
  <c r="L49" i="1" s="1"/>
  <c r="L369" i="1"/>
  <c r="L368" i="1"/>
  <c r="L367" i="1"/>
  <c r="L371" i="1"/>
  <c r="L370" i="1"/>
  <c r="L366" i="1"/>
  <c r="L365" i="1"/>
  <c r="L364" i="1"/>
  <c r="L363" i="1"/>
  <c r="L362" i="1"/>
  <c r="I65" i="1"/>
  <c r="J65" i="1" s="1"/>
  <c r="L65" i="1" s="1"/>
  <c r="H335" i="1"/>
  <c r="I334" i="1"/>
  <c r="J334" i="1" s="1"/>
  <c r="L334" i="1" s="1"/>
  <c r="H334" i="1"/>
  <c r="I333" i="1"/>
  <c r="J333" i="1" s="1"/>
  <c r="H333" i="1"/>
  <c r="I332" i="1"/>
  <c r="J332" i="1" s="1"/>
  <c r="L332" i="1" s="1"/>
  <c r="H332" i="1"/>
  <c r="I331" i="1"/>
  <c r="J331" i="1" s="1"/>
  <c r="L331" i="1" s="1"/>
  <c r="H331" i="1"/>
  <c r="I330" i="1"/>
  <c r="J330" i="1" s="1"/>
  <c r="L330" i="1" s="1"/>
  <c r="H330" i="1"/>
  <c r="I329" i="1"/>
  <c r="J329" i="1" s="1"/>
  <c r="L329" i="1" s="1"/>
  <c r="H329" i="1"/>
  <c r="I328" i="1"/>
  <c r="J328" i="1" s="1"/>
  <c r="L328" i="1" s="1"/>
  <c r="H328" i="1"/>
  <c r="I327" i="1"/>
  <c r="J327" i="1" s="1"/>
  <c r="L327" i="1" s="1"/>
  <c r="H327" i="1"/>
  <c r="I326" i="1"/>
  <c r="J326" i="1" s="1"/>
  <c r="L326" i="1" s="1"/>
  <c r="H326" i="1"/>
  <c r="I325" i="1"/>
  <c r="J325" i="1" s="1"/>
  <c r="L325" i="1" s="1"/>
  <c r="H325" i="1"/>
  <c r="I324" i="1"/>
  <c r="J324" i="1" s="1"/>
  <c r="L324" i="1" s="1"/>
  <c r="H324" i="1"/>
  <c r="I323" i="1"/>
  <c r="J323" i="1" s="1"/>
  <c r="L323" i="1" s="1"/>
  <c r="H323" i="1"/>
  <c r="I322" i="1"/>
  <c r="J322" i="1" s="1"/>
  <c r="L322" i="1" s="1"/>
  <c r="H322" i="1"/>
  <c r="I321" i="1"/>
  <c r="J321" i="1" s="1"/>
  <c r="L321" i="1" s="1"/>
  <c r="H321" i="1"/>
  <c r="I320" i="1"/>
  <c r="J320" i="1" s="1"/>
  <c r="L320" i="1" s="1"/>
  <c r="H320" i="1"/>
  <c r="I319" i="1"/>
  <c r="J319" i="1" s="1"/>
  <c r="L319" i="1" s="1"/>
  <c r="H319" i="1"/>
  <c r="I318" i="1"/>
  <c r="J318" i="1" s="1"/>
  <c r="L318" i="1" s="1"/>
  <c r="H318" i="1"/>
  <c r="I317" i="1"/>
  <c r="J317" i="1" s="1"/>
  <c r="L317" i="1" s="1"/>
  <c r="H317" i="1"/>
  <c r="I316" i="1"/>
  <c r="J316" i="1" s="1"/>
  <c r="L316" i="1" s="1"/>
  <c r="I314" i="1"/>
  <c r="J314" i="1" s="1"/>
  <c r="L314" i="1" s="1"/>
  <c r="H314" i="1"/>
  <c r="I313" i="1"/>
  <c r="J313" i="1" s="1"/>
  <c r="L313" i="1" s="1"/>
  <c r="H313" i="1"/>
  <c r="I312" i="1"/>
  <c r="J312" i="1" s="1"/>
  <c r="L312" i="1" s="1"/>
  <c r="H312" i="1"/>
  <c r="I311" i="1"/>
  <c r="J311" i="1" s="1"/>
  <c r="L311" i="1" s="1"/>
  <c r="H311" i="1"/>
  <c r="I310" i="1"/>
  <c r="J310" i="1" s="1"/>
  <c r="L310" i="1" s="1"/>
  <c r="H310" i="1"/>
  <c r="I309" i="1"/>
  <c r="J309" i="1" s="1"/>
  <c r="L309" i="1" s="1"/>
  <c r="H309" i="1"/>
  <c r="I308" i="1"/>
  <c r="J308" i="1" s="1"/>
  <c r="L308" i="1" s="1"/>
  <c r="H308" i="1"/>
  <c r="I307" i="1"/>
  <c r="J307" i="1" s="1"/>
  <c r="L307" i="1" s="1"/>
  <c r="H307" i="1"/>
  <c r="I306" i="1"/>
  <c r="J306" i="1" s="1"/>
  <c r="L306" i="1" s="1"/>
  <c r="H306" i="1"/>
  <c r="I305" i="1"/>
  <c r="J305" i="1" s="1"/>
  <c r="L305" i="1" s="1"/>
  <c r="H305" i="1"/>
  <c r="I304" i="1"/>
  <c r="J304" i="1" s="1"/>
  <c r="L304" i="1" s="1"/>
  <c r="H304" i="1"/>
  <c r="I303" i="1"/>
  <c r="J303" i="1" s="1"/>
  <c r="L303" i="1" s="1"/>
  <c r="H303" i="1"/>
  <c r="I302" i="1"/>
  <c r="J302" i="1" s="1"/>
  <c r="L302" i="1" s="1"/>
  <c r="H302" i="1"/>
  <c r="I301" i="1"/>
  <c r="J301" i="1" s="1"/>
  <c r="L301" i="1" s="1"/>
  <c r="H301" i="1"/>
  <c r="I300" i="1"/>
  <c r="J300" i="1" s="1"/>
  <c r="L300" i="1" s="1"/>
  <c r="H300" i="1"/>
  <c r="I299" i="1"/>
  <c r="J299" i="1" s="1"/>
  <c r="L299" i="1" s="1"/>
  <c r="H299" i="1"/>
  <c r="I298" i="1"/>
  <c r="J298" i="1" s="1"/>
  <c r="L298" i="1" s="1"/>
  <c r="H298" i="1"/>
  <c r="I297" i="1"/>
  <c r="J297" i="1" s="1"/>
  <c r="L297" i="1" s="1"/>
  <c r="H297" i="1"/>
  <c r="I296" i="1"/>
  <c r="J296" i="1" s="1"/>
  <c r="L296" i="1" s="1"/>
  <c r="H296" i="1"/>
  <c r="I295" i="1"/>
  <c r="J295" i="1" s="1"/>
  <c r="L295" i="1" s="1"/>
  <c r="H295" i="1"/>
  <c r="I294" i="1"/>
  <c r="J294" i="1" s="1"/>
  <c r="L294" i="1" s="1"/>
  <c r="H294" i="1"/>
  <c r="I293" i="1"/>
  <c r="J293" i="1" s="1"/>
  <c r="L293" i="1" s="1"/>
  <c r="H293" i="1"/>
  <c r="I292" i="1"/>
  <c r="J292" i="1" s="1"/>
  <c r="L292" i="1" s="1"/>
  <c r="H292" i="1"/>
  <c r="I291" i="1"/>
  <c r="J291" i="1" s="1"/>
  <c r="L291" i="1" s="1"/>
  <c r="H291" i="1"/>
  <c r="I290" i="1"/>
  <c r="J290" i="1" s="1"/>
  <c r="L290" i="1" s="1"/>
  <c r="H290" i="1"/>
  <c r="I289" i="1"/>
  <c r="J289" i="1" s="1"/>
  <c r="L289" i="1" s="1"/>
  <c r="H289" i="1"/>
  <c r="I288" i="1"/>
  <c r="J288" i="1" s="1"/>
  <c r="L288" i="1" s="1"/>
  <c r="H288" i="1"/>
  <c r="I287" i="1"/>
  <c r="J287" i="1" s="1"/>
  <c r="L287" i="1" s="1"/>
  <c r="H287" i="1"/>
  <c r="I286" i="1"/>
  <c r="J286" i="1" s="1"/>
  <c r="L286" i="1" s="1"/>
  <c r="H286" i="1"/>
  <c r="I285" i="1"/>
  <c r="J285" i="1" s="1"/>
  <c r="L285" i="1" s="1"/>
  <c r="H285" i="1"/>
  <c r="I284" i="1"/>
  <c r="J284" i="1" s="1"/>
  <c r="L284" i="1" s="1"/>
  <c r="H284" i="1"/>
  <c r="I283" i="1"/>
  <c r="J283" i="1" s="1"/>
  <c r="L283" i="1" s="1"/>
  <c r="H283" i="1"/>
  <c r="I282" i="1"/>
  <c r="J282" i="1" s="1"/>
  <c r="L282" i="1" s="1"/>
  <c r="H282" i="1"/>
  <c r="I281" i="1"/>
  <c r="J281" i="1" s="1"/>
  <c r="L281" i="1" s="1"/>
  <c r="H281" i="1"/>
  <c r="I280" i="1"/>
  <c r="J280" i="1" s="1"/>
  <c r="L280" i="1" s="1"/>
  <c r="H280" i="1"/>
  <c r="I279" i="1"/>
  <c r="J279" i="1" s="1"/>
  <c r="L279" i="1" s="1"/>
  <c r="H279" i="1"/>
  <c r="I278" i="1"/>
  <c r="J278" i="1" s="1"/>
  <c r="L278" i="1" s="1"/>
  <c r="H278" i="1"/>
  <c r="I277" i="1"/>
  <c r="J277" i="1" s="1"/>
  <c r="L277" i="1" s="1"/>
  <c r="H277" i="1"/>
  <c r="I276" i="1"/>
  <c r="J276" i="1" s="1"/>
  <c r="L276" i="1" s="1"/>
  <c r="H276" i="1"/>
  <c r="I275" i="1"/>
  <c r="J275" i="1" s="1"/>
  <c r="L275" i="1" s="1"/>
  <c r="H275" i="1"/>
  <c r="I274" i="1"/>
  <c r="J274" i="1" s="1"/>
  <c r="L274" i="1" s="1"/>
  <c r="H274" i="1"/>
  <c r="I273" i="1"/>
  <c r="J273" i="1" s="1"/>
  <c r="L273" i="1" s="1"/>
  <c r="H273" i="1"/>
  <c r="I272" i="1"/>
  <c r="J272" i="1" s="1"/>
  <c r="L272" i="1" s="1"/>
  <c r="H272" i="1"/>
  <c r="I271" i="1"/>
  <c r="J271" i="1" s="1"/>
  <c r="L271" i="1" s="1"/>
  <c r="H271" i="1"/>
  <c r="I270" i="1"/>
  <c r="J270" i="1" s="1"/>
  <c r="L270" i="1" s="1"/>
  <c r="H270" i="1"/>
  <c r="I269" i="1"/>
  <c r="J269" i="1" s="1"/>
  <c r="L269" i="1" s="1"/>
  <c r="H269" i="1"/>
  <c r="I268" i="1"/>
  <c r="J268" i="1" s="1"/>
  <c r="L268" i="1" s="1"/>
  <c r="H268" i="1"/>
  <c r="I267" i="1"/>
  <c r="J267" i="1" s="1"/>
  <c r="L267" i="1" s="1"/>
  <c r="H267" i="1"/>
  <c r="I266" i="1"/>
  <c r="J266" i="1" s="1"/>
  <c r="L266" i="1" s="1"/>
  <c r="H266" i="1"/>
  <c r="I265" i="1"/>
  <c r="J265" i="1" s="1"/>
  <c r="L265" i="1" s="1"/>
  <c r="H265" i="1"/>
  <c r="I264" i="1"/>
  <c r="J264" i="1" s="1"/>
  <c r="L264" i="1" s="1"/>
  <c r="H264" i="1"/>
  <c r="I263" i="1"/>
  <c r="J263" i="1" s="1"/>
  <c r="L263" i="1" s="1"/>
  <c r="H263" i="1"/>
  <c r="I262" i="1"/>
  <c r="J262" i="1" s="1"/>
  <c r="L262" i="1" s="1"/>
  <c r="H262" i="1"/>
  <c r="I261" i="1"/>
  <c r="J261" i="1" s="1"/>
  <c r="L261" i="1" s="1"/>
  <c r="H261" i="1"/>
  <c r="I260" i="1"/>
  <c r="J260" i="1" s="1"/>
  <c r="L260" i="1" s="1"/>
  <c r="H260" i="1"/>
  <c r="I259" i="1"/>
  <c r="J259" i="1" s="1"/>
  <c r="L259" i="1" s="1"/>
  <c r="H259" i="1"/>
  <c r="I258" i="1"/>
  <c r="J258" i="1" s="1"/>
  <c r="L258" i="1" s="1"/>
  <c r="H258" i="1"/>
  <c r="I257" i="1"/>
  <c r="J257" i="1" s="1"/>
  <c r="L257" i="1" s="1"/>
  <c r="H257" i="1"/>
  <c r="I256" i="1"/>
  <c r="J256" i="1" s="1"/>
  <c r="L256" i="1" s="1"/>
  <c r="H256" i="1"/>
  <c r="I255" i="1"/>
  <c r="J255" i="1" s="1"/>
  <c r="L255" i="1" s="1"/>
  <c r="H255" i="1"/>
  <c r="I254" i="1"/>
  <c r="J254" i="1" s="1"/>
  <c r="L254" i="1" s="1"/>
  <c r="H254" i="1"/>
  <c r="I253" i="1"/>
  <c r="J253" i="1" s="1"/>
  <c r="L253" i="1" s="1"/>
  <c r="H253" i="1"/>
  <c r="I252" i="1"/>
  <c r="J252" i="1" s="1"/>
  <c r="L252" i="1" s="1"/>
  <c r="H252" i="1"/>
  <c r="I251" i="1"/>
  <c r="J251" i="1" s="1"/>
  <c r="L251" i="1" s="1"/>
  <c r="H251" i="1"/>
  <c r="I250" i="1"/>
  <c r="J250" i="1" s="1"/>
  <c r="L250" i="1" s="1"/>
  <c r="H250" i="1"/>
  <c r="I249" i="1"/>
  <c r="J249" i="1" s="1"/>
  <c r="L249" i="1" s="1"/>
  <c r="H249" i="1"/>
  <c r="I248" i="1"/>
  <c r="J248" i="1" s="1"/>
  <c r="L248" i="1" s="1"/>
  <c r="H248" i="1"/>
  <c r="I247" i="1"/>
  <c r="J247" i="1" s="1"/>
  <c r="L247" i="1" s="1"/>
  <c r="H247" i="1"/>
  <c r="I246" i="1"/>
  <c r="J246" i="1" s="1"/>
  <c r="L246" i="1" s="1"/>
  <c r="H246" i="1"/>
  <c r="I245" i="1"/>
  <c r="J245" i="1" s="1"/>
  <c r="L245" i="1" s="1"/>
  <c r="H245" i="1"/>
  <c r="I244" i="1"/>
  <c r="J244" i="1" s="1"/>
  <c r="L244" i="1" s="1"/>
  <c r="H244" i="1"/>
  <c r="I243" i="1"/>
  <c r="J243" i="1" s="1"/>
  <c r="L243" i="1" s="1"/>
  <c r="H243" i="1"/>
  <c r="I242" i="1"/>
  <c r="J242" i="1" s="1"/>
  <c r="L242" i="1" s="1"/>
  <c r="H242" i="1"/>
  <c r="I241" i="1"/>
  <c r="J241" i="1" s="1"/>
  <c r="L241" i="1" s="1"/>
  <c r="H241" i="1"/>
  <c r="I240" i="1"/>
  <c r="J240" i="1" s="1"/>
  <c r="L240" i="1" s="1"/>
  <c r="H240" i="1"/>
  <c r="I239" i="1"/>
  <c r="J239" i="1" s="1"/>
  <c r="L239" i="1" s="1"/>
  <c r="H239" i="1"/>
  <c r="I238" i="1"/>
  <c r="J238" i="1" s="1"/>
  <c r="L238" i="1" s="1"/>
  <c r="H238" i="1"/>
  <c r="I237" i="1"/>
  <c r="J237" i="1" s="1"/>
  <c r="L237" i="1" s="1"/>
  <c r="H237" i="1"/>
  <c r="I236" i="1"/>
  <c r="J236" i="1" s="1"/>
  <c r="L236" i="1" s="1"/>
  <c r="H236" i="1"/>
  <c r="I235" i="1"/>
  <c r="J235" i="1" s="1"/>
  <c r="L235" i="1" s="1"/>
  <c r="H235" i="1"/>
  <c r="I234" i="1"/>
  <c r="J234" i="1" s="1"/>
  <c r="L234" i="1" s="1"/>
  <c r="H234" i="1"/>
  <c r="I233" i="1"/>
  <c r="J233" i="1" s="1"/>
  <c r="L233" i="1" s="1"/>
  <c r="H233" i="1"/>
  <c r="I232" i="1"/>
  <c r="J232" i="1" s="1"/>
  <c r="L232" i="1" s="1"/>
  <c r="H232" i="1"/>
  <c r="I231" i="1"/>
  <c r="J231" i="1" s="1"/>
  <c r="L231" i="1" s="1"/>
  <c r="H231" i="1"/>
  <c r="I230" i="1"/>
  <c r="J230" i="1" s="1"/>
  <c r="L230" i="1" s="1"/>
  <c r="H230" i="1"/>
  <c r="I229" i="1"/>
  <c r="J229" i="1" s="1"/>
  <c r="L229" i="1" s="1"/>
  <c r="H229" i="1"/>
  <c r="I228" i="1"/>
  <c r="J228" i="1" s="1"/>
  <c r="L228" i="1" s="1"/>
  <c r="H228" i="1"/>
  <c r="I227" i="1"/>
  <c r="J227" i="1" s="1"/>
  <c r="L227" i="1" s="1"/>
  <c r="H227" i="1"/>
  <c r="I226" i="1"/>
  <c r="J226" i="1" s="1"/>
  <c r="L226" i="1" s="1"/>
  <c r="H226" i="1"/>
  <c r="I225" i="1"/>
  <c r="J225" i="1" s="1"/>
  <c r="L225" i="1" s="1"/>
  <c r="H225" i="1"/>
  <c r="I224" i="1"/>
  <c r="J224" i="1" s="1"/>
  <c r="L224" i="1" s="1"/>
  <c r="H224" i="1"/>
  <c r="I223" i="1"/>
  <c r="J223" i="1" s="1"/>
  <c r="L223" i="1" s="1"/>
  <c r="H223" i="1"/>
  <c r="I222" i="1"/>
  <c r="J222" i="1" s="1"/>
  <c r="L222" i="1" s="1"/>
  <c r="H222" i="1"/>
  <c r="I221" i="1"/>
  <c r="J221" i="1" s="1"/>
  <c r="L221" i="1" s="1"/>
  <c r="H221" i="1"/>
  <c r="I220" i="1"/>
  <c r="J220" i="1" s="1"/>
  <c r="L220" i="1" s="1"/>
  <c r="H220" i="1"/>
  <c r="I219" i="1"/>
  <c r="J219" i="1" s="1"/>
  <c r="L219" i="1" s="1"/>
  <c r="H219" i="1"/>
  <c r="I218" i="1"/>
  <c r="J218" i="1" s="1"/>
  <c r="L218" i="1" s="1"/>
  <c r="H218" i="1"/>
  <c r="I217" i="1"/>
  <c r="J217" i="1" s="1"/>
  <c r="L217" i="1" s="1"/>
  <c r="H217" i="1"/>
  <c r="I216" i="1"/>
  <c r="J216" i="1" s="1"/>
  <c r="L216" i="1" s="1"/>
  <c r="H216" i="1"/>
  <c r="I215" i="1"/>
  <c r="J215" i="1" s="1"/>
  <c r="L215" i="1" s="1"/>
  <c r="H215" i="1"/>
  <c r="I214" i="1"/>
  <c r="J214" i="1" s="1"/>
  <c r="L214" i="1" s="1"/>
  <c r="H214" i="1"/>
  <c r="I213" i="1"/>
  <c r="J213" i="1" s="1"/>
  <c r="L213" i="1" s="1"/>
  <c r="H213" i="1"/>
  <c r="I212" i="1"/>
  <c r="J212" i="1" s="1"/>
  <c r="L212" i="1" s="1"/>
  <c r="H212" i="1"/>
  <c r="I211" i="1"/>
  <c r="J211" i="1" s="1"/>
  <c r="L211" i="1" s="1"/>
  <c r="H211" i="1"/>
  <c r="I210" i="1"/>
  <c r="J210" i="1" s="1"/>
  <c r="L210" i="1" s="1"/>
  <c r="H210" i="1"/>
  <c r="I209" i="1"/>
  <c r="J209" i="1" s="1"/>
  <c r="L209" i="1" s="1"/>
  <c r="H209" i="1"/>
  <c r="I208" i="1"/>
  <c r="J208" i="1" s="1"/>
  <c r="L208" i="1" s="1"/>
  <c r="H208" i="1"/>
  <c r="I207" i="1"/>
  <c r="J207" i="1" s="1"/>
  <c r="L207" i="1" s="1"/>
  <c r="H207" i="1"/>
  <c r="I206" i="1"/>
  <c r="J206" i="1" s="1"/>
  <c r="L206" i="1" s="1"/>
  <c r="H206" i="1"/>
  <c r="I205" i="1"/>
  <c r="J205" i="1" s="1"/>
  <c r="L205" i="1" s="1"/>
  <c r="H205" i="1"/>
  <c r="I204" i="1"/>
  <c r="J204" i="1" s="1"/>
  <c r="L204" i="1" s="1"/>
  <c r="H204" i="1"/>
  <c r="I203" i="1"/>
  <c r="J203" i="1" s="1"/>
  <c r="L203" i="1" s="1"/>
  <c r="H203" i="1"/>
  <c r="I202" i="1"/>
  <c r="J202" i="1" s="1"/>
  <c r="L202" i="1" s="1"/>
  <c r="H202" i="1"/>
  <c r="I201" i="1"/>
  <c r="J201" i="1" s="1"/>
  <c r="L201" i="1" s="1"/>
  <c r="H201" i="1"/>
  <c r="I200" i="1"/>
  <c r="J200" i="1" s="1"/>
  <c r="L200" i="1" s="1"/>
  <c r="H200" i="1"/>
  <c r="I199" i="1"/>
  <c r="J199" i="1" s="1"/>
  <c r="L199" i="1" s="1"/>
  <c r="H199" i="1"/>
  <c r="I198" i="1"/>
  <c r="J198" i="1" s="1"/>
  <c r="L198" i="1" s="1"/>
  <c r="H198" i="1"/>
  <c r="I197" i="1"/>
  <c r="J197" i="1" s="1"/>
  <c r="L197" i="1" s="1"/>
  <c r="H197" i="1"/>
  <c r="I196" i="1"/>
  <c r="J196" i="1" s="1"/>
  <c r="L196" i="1" s="1"/>
  <c r="H196" i="1"/>
  <c r="I195" i="1"/>
  <c r="J195" i="1" s="1"/>
  <c r="L195" i="1" s="1"/>
  <c r="H195" i="1"/>
  <c r="I194" i="1"/>
  <c r="J194" i="1" s="1"/>
  <c r="L194" i="1" s="1"/>
  <c r="H194" i="1"/>
  <c r="I193" i="1"/>
  <c r="J193" i="1" s="1"/>
  <c r="L193" i="1" s="1"/>
  <c r="H193" i="1"/>
  <c r="I192" i="1"/>
  <c r="J192" i="1" s="1"/>
  <c r="L192" i="1" s="1"/>
  <c r="H192" i="1"/>
  <c r="I191" i="1"/>
  <c r="J191" i="1" s="1"/>
  <c r="L191" i="1" s="1"/>
  <c r="H191" i="1"/>
  <c r="I190" i="1"/>
  <c r="J190" i="1" s="1"/>
  <c r="L190" i="1" s="1"/>
  <c r="H190" i="1"/>
  <c r="I189" i="1"/>
  <c r="J189" i="1" s="1"/>
  <c r="L189" i="1" s="1"/>
  <c r="H189" i="1"/>
  <c r="I188" i="1"/>
  <c r="J188" i="1" s="1"/>
  <c r="L188" i="1" s="1"/>
  <c r="H188" i="1"/>
  <c r="I187" i="1"/>
  <c r="J187" i="1" s="1"/>
  <c r="L187" i="1" s="1"/>
  <c r="H187" i="1"/>
  <c r="I186" i="1"/>
  <c r="J186" i="1" s="1"/>
  <c r="L186" i="1" s="1"/>
  <c r="H186" i="1"/>
  <c r="I185" i="1"/>
  <c r="J185" i="1" s="1"/>
  <c r="L185" i="1" s="1"/>
  <c r="H185" i="1"/>
  <c r="I184" i="1"/>
  <c r="J184" i="1" s="1"/>
  <c r="L184" i="1" s="1"/>
  <c r="H184" i="1"/>
  <c r="I183" i="1"/>
  <c r="J183" i="1" s="1"/>
  <c r="L183" i="1" s="1"/>
  <c r="H183" i="1"/>
  <c r="I182" i="1"/>
  <c r="J182" i="1" s="1"/>
  <c r="L182" i="1" s="1"/>
  <c r="H182" i="1"/>
  <c r="I181" i="1"/>
  <c r="J181" i="1" s="1"/>
  <c r="L181" i="1" s="1"/>
  <c r="H181" i="1"/>
  <c r="I180" i="1"/>
  <c r="J180" i="1" s="1"/>
  <c r="L180" i="1" s="1"/>
  <c r="H180" i="1"/>
  <c r="I179" i="1"/>
  <c r="J179" i="1" s="1"/>
  <c r="L179" i="1" s="1"/>
  <c r="H179" i="1"/>
  <c r="I178" i="1"/>
  <c r="J178" i="1" s="1"/>
  <c r="L178" i="1" s="1"/>
  <c r="H178" i="1"/>
  <c r="I177" i="1"/>
  <c r="J177" i="1" s="1"/>
  <c r="L177" i="1" s="1"/>
  <c r="H177" i="1"/>
  <c r="I176" i="1"/>
  <c r="J176" i="1" s="1"/>
  <c r="L176" i="1" s="1"/>
  <c r="H176" i="1"/>
  <c r="I175" i="1"/>
  <c r="J175" i="1" s="1"/>
  <c r="L175" i="1" s="1"/>
  <c r="H175" i="1"/>
  <c r="I174" i="1"/>
  <c r="J174" i="1" s="1"/>
  <c r="L174" i="1" s="1"/>
  <c r="H174" i="1"/>
  <c r="I173" i="1"/>
  <c r="J173" i="1" s="1"/>
  <c r="L173" i="1" s="1"/>
  <c r="H173" i="1"/>
  <c r="I172" i="1"/>
  <c r="J172" i="1" s="1"/>
  <c r="L172" i="1" s="1"/>
  <c r="H172" i="1"/>
  <c r="I171" i="1"/>
  <c r="J171" i="1" s="1"/>
  <c r="L171" i="1" s="1"/>
  <c r="H171" i="1"/>
  <c r="I170" i="1"/>
  <c r="J170" i="1" s="1"/>
  <c r="L170" i="1" s="1"/>
  <c r="H170" i="1"/>
  <c r="I169" i="1"/>
  <c r="J169" i="1" s="1"/>
  <c r="L169" i="1" s="1"/>
  <c r="H169" i="1"/>
  <c r="I168" i="1"/>
  <c r="J168" i="1" s="1"/>
  <c r="L168" i="1" s="1"/>
  <c r="H168" i="1"/>
  <c r="I167" i="1"/>
  <c r="J167" i="1" s="1"/>
  <c r="L167" i="1" s="1"/>
  <c r="H167" i="1"/>
  <c r="I166" i="1"/>
  <c r="J166" i="1" s="1"/>
  <c r="L166" i="1" s="1"/>
  <c r="H166" i="1"/>
  <c r="I165" i="1"/>
  <c r="J165" i="1" s="1"/>
  <c r="L165" i="1" s="1"/>
  <c r="H165" i="1"/>
  <c r="I164" i="1"/>
  <c r="J164" i="1" s="1"/>
  <c r="L164" i="1" s="1"/>
  <c r="H164" i="1"/>
  <c r="I163" i="1"/>
  <c r="J163" i="1" s="1"/>
  <c r="L163" i="1" s="1"/>
  <c r="H163" i="1"/>
  <c r="I162" i="1"/>
  <c r="J162" i="1" s="1"/>
  <c r="L162" i="1" s="1"/>
  <c r="H162" i="1"/>
  <c r="I161" i="1"/>
  <c r="J161" i="1" s="1"/>
  <c r="L161" i="1" s="1"/>
  <c r="H161" i="1"/>
  <c r="I160" i="1"/>
  <c r="J160" i="1" s="1"/>
  <c r="L160" i="1" s="1"/>
  <c r="H160" i="1"/>
  <c r="I159" i="1"/>
  <c r="J159" i="1" s="1"/>
  <c r="L159" i="1" s="1"/>
  <c r="H159" i="1"/>
  <c r="I158" i="1"/>
  <c r="J158" i="1" s="1"/>
  <c r="L158" i="1" s="1"/>
  <c r="H158" i="1"/>
  <c r="I157" i="1"/>
  <c r="J157" i="1" s="1"/>
  <c r="L157" i="1" s="1"/>
  <c r="H157" i="1"/>
  <c r="I156" i="1"/>
  <c r="J156" i="1" s="1"/>
  <c r="L156" i="1" s="1"/>
  <c r="H156" i="1"/>
  <c r="I155" i="1"/>
  <c r="J155" i="1" s="1"/>
  <c r="L155" i="1" s="1"/>
  <c r="H155" i="1"/>
  <c r="I154" i="1"/>
  <c r="J154" i="1" s="1"/>
  <c r="L154" i="1" s="1"/>
  <c r="H154" i="1"/>
  <c r="I153" i="1"/>
  <c r="J153" i="1" s="1"/>
  <c r="L153" i="1" s="1"/>
  <c r="H153" i="1"/>
  <c r="I152" i="1"/>
  <c r="J152" i="1" s="1"/>
  <c r="L152" i="1" s="1"/>
  <c r="H152" i="1"/>
  <c r="I151" i="1"/>
  <c r="J151" i="1" s="1"/>
  <c r="L151" i="1" s="1"/>
  <c r="H151" i="1"/>
  <c r="I150" i="1"/>
  <c r="J150" i="1" s="1"/>
  <c r="L150" i="1" s="1"/>
  <c r="H150" i="1"/>
  <c r="I149" i="1"/>
  <c r="J149" i="1" s="1"/>
  <c r="L149" i="1" s="1"/>
  <c r="H149" i="1"/>
  <c r="I148" i="1"/>
  <c r="J148" i="1" s="1"/>
  <c r="L148" i="1" s="1"/>
  <c r="H148" i="1"/>
  <c r="I147" i="1"/>
  <c r="J147" i="1" s="1"/>
  <c r="L147" i="1" s="1"/>
  <c r="H147" i="1"/>
  <c r="I146" i="1"/>
  <c r="J146" i="1" s="1"/>
  <c r="L146" i="1" s="1"/>
  <c r="H146" i="1"/>
  <c r="I145" i="1"/>
  <c r="J145" i="1" s="1"/>
  <c r="L145" i="1" s="1"/>
  <c r="H145" i="1"/>
  <c r="I144" i="1"/>
  <c r="J144" i="1" s="1"/>
  <c r="L144" i="1" s="1"/>
  <c r="H144" i="1"/>
  <c r="I143" i="1"/>
  <c r="J143" i="1" s="1"/>
  <c r="L143" i="1" s="1"/>
  <c r="H143" i="1"/>
  <c r="I142" i="1"/>
  <c r="J142" i="1" s="1"/>
  <c r="L142" i="1" s="1"/>
  <c r="H142" i="1"/>
  <c r="I141" i="1"/>
  <c r="J141" i="1" s="1"/>
  <c r="L141" i="1" s="1"/>
  <c r="H141" i="1"/>
  <c r="I140" i="1"/>
  <c r="J140" i="1" s="1"/>
  <c r="L140" i="1" s="1"/>
  <c r="H140" i="1"/>
  <c r="I139" i="1"/>
  <c r="J139" i="1" s="1"/>
  <c r="L139" i="1" s="1"/>
  <c r="H139" i="1"/>
  <c r="I138" i="1"/>
  <c r="J138" i="1" s="1"/>
  <c r="L138" i="1" s="1"/>
  <c r="H138" i="1"/>
  <c r="I137" i="1"/>
  <c r="J137" i="1" s="1"/>
  <c r="L137" i="1" s="1"/>
  <c r="H137" i="1"/>
  <c r="I136" i="1"/>
  <c r="J136" i="1" s="1"/>
  <c r="L136" i="1" s="1"/>
  <c r="H136" i="1"/>
  <c r="I135" i="1"/>
  <c r="J135" i="1" s="1"/>
  <c r="L135" i="1" s="1"/>
  <c r="H135" i="1"/>
  <c r="I134" i="1"/>
  <c r="J134" i="1" s="1"/>
  <c r="L134" i="1" s="1"/>
  <c r="H134" i="1"/>
  <c r="I133" i="1"/>
  <c r="J133" i="1" s="1"/>
  <c r="L133" i="1" s="1"/>
  <c r="H133" i="1"/>
  <c r="I132" i="1"/>
  <c r="J132" i="1" s="1"/>
  <c r="L132" i="1" s="1"/>
  <c r="H132" i="1"/>
  <c r="I131" i="1"/>
  <c r="J131" i="1" s="1"/>
  <c r="L131" i="1" s="1"/>
  <c r="H131" i="1"/>
  <c r="I130" i="1"/>
  <c r="J130" i="1" s="1"/>
  <c r="L130" i="1" s="1"/>
  <c r="H130" i="1"/>
  <c r="I129" i="1"/>
  <c r="J129" i="1" s="1"/>
  <c r="L129" i="1" s="1"/>
  <c r="H129" i="1"/>
  <c r="I128" i="1"/>
  <c r="J128" i="1" s="1"/>
  <c r="L128" i="1" s="1"/>
  <c r="H128" i="1"/>
  <c r="I127" i="1"/>
  <c r="J127" i="1" s="1"/>
  <c r="L127" i="1" s="1"/>
  <c r="H127" i="1"/>
  <c r="I126" i="1"/>
  <c r="J126" i="1" s="1"/>
  <c r="L126" i="1" s="1"/>
  <c r="H126" i="1"/>
  <c r="I125" i="1"/>
  <c r="J125" i="1" s="1"/>
  <c r="L125" i="1" s="1"/>
  <c r="H125" i="1"/>
  <c r="I124" i="1"/>
  <c r="J124" i="1" s="1"/>
  <c r="L124" i="1" s="1"/>
  <c r="H124" i="1"/>
  <c r="I123" i="1"/>
  <c r="J123" i="1" s="1"/>
  <c r="L123" i="1" s="1"/>
  <c r="H123" i="1"/>
  <c r="I122" i="1"/>
  <c r="J122" i="1" s="1"/>
  <c r="L122" i="1" s="1"/>
  <c r="H122" i="1"/>
  <c r="I121" i="1"/>
  <c r="J121" i="1" s="1"/>
  <c r="L121" i="1" s="1"/>
  <c r="H121" i="1"/>
  <c r="I120" i="1"/>
  <c r="J120" i="1" s="1"/>
  <c r="L120" i="1" s="1"/>
  <c r="H120" i="1"/>
  <c r="I119" i="1"/>
  <c r="J119" i="1" s="1"/>
  <c r="L119" i="1" s="1"/>
  <c r="H119" i="1"/>
  <c r="I118" i="1"/>
  <c r="J118" i="1" s="1"/>
  <c r="L118" i="1" s="1"/>
  <c r="H118" i="1"/>
  <c r="I117" i="1"/>
  <c r="J117" i="1" s="1"/>
  <c r="L117" i="1" s="1"/>
  <c r="H117" i="1"/>
  <c r="I116" i="1"/>
  <c r="J116" i="1" s="1"/>
  <c r="L116" i="1" s="1"/>
  <c r="H116" i="1"/>
  <c r="I115" i="1"/>
  <c r="J115" i="1" s="1"/>
  <c r="L115" i="1" s="1"/>
  <c r="H115" i="1"/>
  <c r="I114" i="1"/>
  <c r="J114" i="1" s="1"/>
  <c r="L114" i="1" s="1"/>
  <c r="H114" i="1"/>
  <c r="I113" i="1"/>
  <c r="J113" i="1" s="1"/>
  <c r="L113" i="1" s="1"/>
  <c r="H113" i="1"/>
  <c r="I112" i="1"/>
  <c r="J112" i="1" s="1"/>
  <c r="L112" i="1" s="1"/>
  <c r="H112" i="1"/>
  <c r="I111" i="1"/>
  <c r="J111" i="1" s="1"/>
  <c r="L111" i="1" s="1"/>
  <c r="H111" i="1"/>
  <c r="J110" i="1"/>
  <c r="L110" i="1" s="1"/>
  <c r="H110" i="1"/>
  <c r="J109" i="1"/>
  <c r="L109" i="1" s="1"/>
  <c r="H109" i="1"/>
  <c r="J108" i="1"/>
  <c r="L108" i="1" s="1"/>
  <c r="H108" i="1"/>
  <c r="J107" i="1"/>
  <c r="L107" i="1" s="1"/>
  <c r="H107" i="1"/>
  <c r="J106" i="1"/>
  <c r="L106" i="1" s="1"/>
  <c r="H106" i="1"/>
  <c r="I105" i="1"/>
  <c r="J105" i="1" s="1"/>
  <c r="L105" i="1" s="1"/>
  <c r="H105" i="1"/>
  <c r="I103" i="1"/>
  <c r="J103" i="1" s="1"/>
  <c r="L103" i="1" s="1"/>
  <c r="H103" i="1"/>
  <c r="J102" i="1"/>
  <c r="L102" i="1" s="1"/>
  <c r="H102" i="1"/>
  <c r="J101" i="1"/>
  <c r="L101" i="1" s="1"/>
  <c r="H101" i="1"/>
  <c r="J100" i="1"/>
  <c r="L100" i="1" s="1"/>
  <c r="H100" i="1"/>
  <c r="J99" i="1"/>
  <c r="L99" i="1" s="1"/>
  <c r="H99" i="1"/>
  <c r="J98" i="1"/>
  <c r="L98" i="1" s="1"/>
  <c r="H98" i="1"/>
  <c r="J97" i="1"/>
  <c r="L97" i="1" s="1"/>
  <c r="H97" i="1"/>
  <c r="J96" i="1"/>
  <c r="L96" i="1" s="1"/>
  <c r="H96" i="1"/>
  <c r="J95" i="1"/>
  <c r="L95" i="1" s="1"/>
  <c r="H95" i="1"/>
  <c r="J94" i="1"/>
  <c r="L94" i="1" s="1"/>
  <c r="H94" i="1"/>
  <c r="J93" i="1"/>
  <c r="L93" i="1" s="1"/>
  <c r="H93" i="1"/>
  <c r="J92" i="1"/>
  <c r="L92" i="1" s="1"/>
  <c r="H92" i="1"/>
  <c r="I91" i="1"/>
  <c r="J91" i="1" s="1"/>
  <c r="L91" i="1" s="1"/>
  <c r="H91" i="1"/>
  <c r="I90" i="1"/>
  <c r="J90" i="1" s="1"/>
  <c r="L90" i="1" s="1"/>
  <c r="H90" i="1"/>
  <c r="I89" i="1"/>
  <c r="J89" i="1" s="1"/>
  <c r="L89" i="1" s="1"/>
  <c r="H89" i="1"/>
  <c r="I88" i="1"/>
  <c r="J88" i="1" s="1"/>
  <c r="L88" i="1" s="1"/>
  <c r="I87" i="1"/>
  <c r="J87" i="1" s="1"/>
  <c r="L87" i="1" s="1"/>
  <c r="H87" i="1"/>
  <c r="I86" i="1"/>
  <c r="J86" i="1" s="1"/>
  <c r="L86" i="1" s="1"/>
  <c r="H86" i="1"/>
  <c r="I85" i="1"/>
  <c r="J85" i="1" s="1"/>
  <c r="L85" i="1" s="1"/>
  <c r="I84" i="1"/>
  <c r="J84" i="1" s="1"/>
  <c r="L84" i="1" s="1"/>
  <c r="H84" i="1"/>
  <c r="I82" i="1"/>
  <c r="J82" i="1" s="1"/>
  <c r="L82" i="1" s="1"/>
  <c r="H82" i="1"/>
  <c r="I81" i="1"/>
  <c r="J81" i="1" s="1"/>
  <c r="L81" i="1" s="1"/>
  <c r="I80" i="1"/>
  <c r="J80" i="1" s="1"/>
  <c r="L80" i="1" s="1"/>
  <c r="H80" i="1"/>
  <c r="I79" i="1"/>
  <c r="J79" i="1" s="1"/>
  <c r="L79" i="1" s="1"/>
  <c r="H79" i="1"/>
  <c r="I78" i="1"/>
  <c r="J78" i="1" s="1"/>
  <c r="L78" i="1" s="1"/>
  <c r="H78" i="1"/>
  <c r="I77" i="1"/>
  <c r="J77" i="1" s="1"/>
  <c r="L77" i="1" s="1"/>
  <c r="H77" i="1"/>
  <c r="I76" i="1"/>
  <c r="J76" i="1" s="1"/>
  <c r="L76" i="1" s="1"/>
  <c r="H76" i="1"/>
  <c r="I75" i="1"/>
  <c r="J75" i="1" s="1"/>
  <c r="L75" i="1" s="1"/>
  <c r="H75" i="1"/>
  <c r="I74" i="1"/>
  <c r="J74" i="1" s="1"/>
  <c r="L74" i="1" s="1"/>
  <c r="I73" i="1"/>
  <c r="J73" i="1" s="1"/>
  <c r="L73" i="1" s="1"/>
  <c r="H73" i="1"/>
  <c r="I72" i="1"/>
  <c r="J72" i="1" s="1"/>
  <c r="L72" i="1" s="1"/>
  <c r="H72" i="1"/>
  <c r="I71" i="1"/>
  <c r="J71" i="1" s="1"/>
  <c r="L71" i="1" s="1"/>
  <c r="H71" i="1"/>
  <c r="I70" i="1"/>
  <c r="J70" i="1" s="1"/>
  <c r="L70" i="1" s="1"/>
  <c r="H70" i="1"/>
  <c r="I69" i="1"/>
  <c r="J69" i="1" s="1"/>
  <c r="L69" i="1" s="1"/>
  <c r="H69" i="1"/>
  <c r="I68" i="1"/>
  <c r="J68" i="1" s="1"/>
  <c r="L68" i="1" s="1"/>
  <c r="H68" i="1"/>
  <c r="I67" i="1"/>
  <c r="J67" i="1" s="1"/>
  <c r="L67" i="1" s="1"/>
  <c r="H67" i="1"/>
  <c r="I66" i="1"/>
  <c r="J66" i="1" s="1"/>
  <c r="L66" i="1" s="1"/>
  <c r="H65" i="1"/>
  <c r="I64" i="1"/>
  <c r="J64" i="1" s="1"/>
  <c r="L64" i="1" s="1"/>
  <c r="H64" i="1"/>
  <c r="I63" i="1"/>
  <c r="J63" i="1" s="1"/>
  <c r="L63" i="1" s="1"/>
  <c r="H63" i="1"/>
  <c r="I61" i="1"/>
  <c r="J61" i="1" s="1"/>
  <c r="L61" i="1" s="1"/>
  <c r="H61" i="1"/>
  <c r="H60" i="1"/>
  <c r="I59" i="1"/>
  <c r="J59" i="1" s="1"/>
  <c r="L59" i="1" s="1"/>
  <c r="H59" i="1"/>
  <c r="I58" i="1"/>
  <c r="J58" i="1" s="1"/>
  <c r="L58" i="1" s="1"/>
  <c r="H58" i="1"/>
  <c r="H57" i="1"/>
  <c r="I56" i="1"/>
  <c r="J56" i="1" s="1"/>
  <c r="L56" i="1" s="1"/>
  <c r="H56" i="1"/>
  <c r="I55" i="1"/>
  <c r="J55" i="1" s="1"/>
  <c r="L55" i="1" s="1"/>
  <c r="H55" i="1"/>
  <c r="I54" i="1"/>
  <c r="J54" i="1" s="1"/>
  <c r="L54" i="1" s="1"/>
  <c r="H54" i="1"/>
  <c r="I53" i="1"/>
  <c r="J53" i="1" s="1"/>
  <c r="L53" i="1" s="1"/>
  <c r="H53" i="1"/>
  <c r="I52" i="1"/>
  <c r="J52" i="1" s="1"/>
  <c r="L52" i="1" s="1"/>
  <c r="H52" i="1"/>
  <c r="I51" i="1"/>
  <c r="J51" i="1" s="1"/>
  <c r="L51" i="1" s="1"/>
  <c r="H51" i="1"/>
  <c r="I50" i="1"/>
  <c r="J50" i="1" s="1"/>
  <c r="L50" i="1" s="1"/>
  <c r="H50" i="1"/>
  <c r="H49" i="1"/>
  <c r="I48" i="1"/>
  <c r="J48" i="1" s="1"/>
  <c r="L48" i="1" s="1"/>
  <c r="H48" i="1"/>
  <c r="I47" i="1"/>
  <c r="J47" i="1" s="1"/>
  <c r="L47" i="1" s="1"/>
  <c r="H47" i="1"/>
  <c r="I46" i="1"/>
  <c r="J46" i="1" s="1"/>
  <c r="L46" i="1" s="1"/>
  <c r="H46" i="1"/>
  <c r="I45" i="1"/>
  <c r="J45" i="1" s="1"/>
  <c r="L45" i="1" s="1"/>
  <c r="H45" i="1"/>
  <c r="I44" i="1"/>
  <c r="J44" i="1" s="1"/>
  <c r="L44" i="1" s="1"/>
  <c r="H44" i="1"/>
  <c r="I43" i="1"/>
  <c r="J43" i="1" s="1"/>
  <c r="L43" i="1" s="1"/>
  <c r="H43" i="1"/>
  <c r="I42" i="1"/>
  <c r="J42" i="1" s="1"/>
  <c r="L42" i="1" s="1"/>
  <c r="H42" i="1"/>
  <c r="I41" i="1"/>
  <c r="J41" i="1" s="1"/>
  <c r="L41" i="1" s="1"/>
  <c r="H41" i="1"/>
  <c r="I40" i="1"/>
  <c r="J40" i="1" s="1"/>
  <c r="L40" i="1" s="1"/>
  <c r="H40" i="1"/>
  <c r="J39" i="1"/>
  <c r="L39" i="1" s="1"/>
  <c r="H39" i="1"/>
  <c r="I38" i="1"/>
  <c r="J38" i="1" s="1"/>
  <c r="L38" i="1" s="1"/>
  <c r="H38" i="1"/>
  <c r="I37" i="1"/>
  <c r="J37" i="1" s="1"/>
  <c r="L37" i="1" s="1"/>
  <c r="H37" i="1"/>
  <c r="I36" i="1"/>
  <c r="J36" i="1" s="1"/>
  <c r="L36" i="1" s="1"/>
  <c r="H36" i="1"/>
  <c r="I35" i="1"/>
  <c r="J35" i="1" s="1"/>
  <c r="L35" i="1" s="1"/>
  <c r="H35" i="1"/>
  <c r="I34" i="1"/>
  <c r="J34" i="1" s="1"/>
  <c r="L34" i="1" s="1"/>
  <c r="H34" i="1"/>
  <c r="I33" i="1"/>
  <c r="J33" i="1" s="1"/>
  <c r="L33" i="1" s="1"/>
  <c r="H33" i="1"/>
  <c r="I32" i="1"/>
  <c r="J32" i="1" s="1"/>
  <c r="L32" i="1" s="1"/>
  <c r="H32" i="1"/>
  <c r="I31" i="1"/>
  <c r="J31" i="1" s="1"/>
  <c r="L31" i="1" s="1"/>
  <c r="H31" i="1"/>
  <c r="I29" i="1"/>
  <c r="J29" i="1" s="1"/>
  <c r="L29" i="1" s="1"/>
  <c r="H29" i="1"/>
  <c r="I28" i="1"/>
  <c r="J28" i="1" s="1"/>
  <c r="L28" i="1" s="1"/>
  <c r="H28" i="1"/>
  <c r="I27" i="1"/>
  <c r="J27" i="1" s="1"/>
  <c r="L27" i="1" s="1"/>
  <c r="H27" i="1"/>
  <c r="I26" i="1"/>
  <c r="J26" i="1" s="1"/>
  <c r="L26" i="1" s="1"/>
  <c r="H26" i="1"/>
  <c r="I25" i="1"/>
  <c r="J25" i="1" s="1"/>
  <c r="L25" i="1" s="1"/>
  <c r="H25" i="1"/>
  <c r="I24" i="1"/>
  <c r="J24" i="1" s="1"/>
  <c r="L24" i="1" s="1"/>
  <c r="H24" i="1"/>
  <c r="I23" i="1"/>
  <c r="J23" i="1" s="1"/>
  <c r="L23" i="1" s="1"/>
  <c r="H23" i="1"/>
  <c r="I22" i="1"/>
  <c r="J22" i="1" s="1"/>
  <c r="L22" i="1" s="1"/>
  <c r="H22" i="1"/>
  <c r="I21" i="1"/>
  <c r="J21" i="1" s="1"/>
  <c r="L21" i="1" s="1"/>
  <c r="H21" i="1"/>
  <c r="I20" i="1"/>
  <c r="J20" i="1" s="1"/>
  <c r="L20" i="1" s="1"/>
  <c r="H20" i="1"/>
  <c r="I19" i="1"/>
  <c r="J19" i="1" s="1"/>
  <c r="L19" i="1" s="1"/>
  <c r="H19" i="1"/>
  <c r="I18" i="1"/>
  <c r="J18" i="1" s="1"/>
  <c r="L18" i="1" s="1"/>
  <c r="H18" i="1"/>
  <c r="I17" i="1"/>
  <c r="J17" i="1" s="1"/>
  <c r="L17" i="1" s="1"/>
  <c r="H17" i="1"/>
  <c r="I16" i="1"/>
  <c r="J16" i="1" s="1"/>
  <c r="L16" i="1" s="1"/>
  <c r="H16" i="1"/>
  <c r="I15" i="1"/>
  <c r="J15" i="1" s="1"/>
  <c r="L15" i="1" s="1"/>
  <c r="H15" i="1"/>
  <c r="I14" i="1"/>
  <c r="J14" i="1" s="1"/>
  <c r="L14" i="1" s="1"/>
  <c r="H14" i="1"/>
  <c r="I13" i="1"/>
  <c r="J13" i="1" s="1"/>
  <c r="L13" i="1" s="1"/>
  <c r="H13" i="1"/>
  <c r="I12" i="1"/>
  <c r="J12" i="1" s="1"/>
  <c r="L12" i="1" s="1"/>
  <c r="H12" i="1"/>
  <c r="I11" i="1"/>
  <c r="J11" i="1" s="1"/>
  <c r="L11" i="1" s="1"/>
  <c r="H11" i="1"/>
  <c r="I10" i="1"/>
  <c r="J10" i="1" s="1"/>
  <c r="L10" i="1" s="1"/>
  <c r="H10" i="1"/>
  <c r="I9" i="1"/>
  <c r="J9" i="1" s="1"/>
  <c r="L9" i="1" s="1"/>
  <c r="H9" i="1"/>
  <c r="J8" i="1"/>
  <c r="L8" i="1" s="1"/>
  <c r="H8" i="1"/>
  <c r="J7" i="1"/>
  <c r="L7" i="1" s="1"/>
  <c r="H7" i="1"/>
  <c r="L372" i="1" l="1"/>
  <c r="L3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tc={002200CC-0034-4680-A51E-00A900A50024}</author>
    <author>Str1</author>
  </authors>
  <commentList>
    <comment ref="I4" authorId="0" shapeId="0" xr:uid="{002200CC-0034-4680-A51E-00A900A50024}">
      <text>
        <r>
          <rPr>
            <sz val="9"/>
            <rFont val="Tahoma"/>
          </rPr>
          <t xml:space="preserve">В этом поле поставьте свою скидку
</t>
        </r>
      </text>
    </comment>
    <comment ref="K372" authorId="1" shapeId="0" xr:uid="{FFBDB668-B64D-49B0-8846-13AF5ACC2632}">
      <text>
        <r>
          <rPr>
            <sz val="9"/>
            <color indexed="81"/>
            <rFont val="Tahoma"/>
            <family val="2"/>
            <charset val="204"/>
          </rPr>
          <t xml:space="preserve">Общее количество (расчитывается автоматически)
</t>
        </r>
      </text>
    </comment>
    <comment ref="L372" authorId="1" shapeId="0" xr:uid="{7DBC6AD4-9C7B-4C14-A636-307D5DB96E94}">
      <text>
        <r>
          <rPr>
            <sz val="9"/>
            <color indexed="81"/>
            <rFont val="Tahoma"/>
            <family val="2"/>
            <charset val="204"/>
          </rPr>
          <t xml:space="preserve">Общая сумма заказа (расчитывается автоматически)
</t>
        </r>
      </text>
    </comment>
  </commentList>
</comments>
</file>

<file path=xl/sharedStrings.xml><?xml version="1.0" encoding="utf-8"?>
<sst xmlns="http://schemas.openxmlformats.org/spreadsheetml/2006/main" count="1548" uniqueCount="426">
  <si>
    <t>Сайт</t>
  </si>
  <si>
    <t>https://pirotekhnica.ru</t>
  </si>
  <si>
    <t>Сумма по заказу, руб.</t>
  </si>
  <si>
    <t>Почта</t>
  </si>
  <si>
    <t>tdorient@mail.ru</t>
  </si>
  <si>
    <t>Телефон</t>
  </si>
  <si>
    <t>+7 495 646-64-84</t>
  </si>
  <si>
    <t>Офис продаж</t>
  </si>
  <si>
    <t xml:space="preserve">г. Cергиев Посад, Московское шоссе д.7 к.2 </t>
  </si>
  <si>
    <t>Укажите скидку →</t>
  </si>
  <si>
    <t>ИТОГО →</t>
  </si>
  <si>
    <t>Код изделия</t>
  </si>
  <si>
    <t>Наименование</t>
  </si>
  <si>
    <t>Штук 
(в упаковке)</t>
  </si>
  <si>
    <t>Цена за транспортную        коробку/руб.</t>
  </si>
  <si>
    <t>Цена за шт./руб.        (справочно)</t>
  </si>
  <si>
    <t xml:space="preserve">Цена за шт со скидкой ./руб.     </t>
  </si>
  <si>
    <t>Видео</t>
  </si>
  <si>
    <t>КАЛИБР 2,5"</t>
  </si>
  <si>
    <t xml:space="preserve">ОТ 22500 </t>
  </si>
  <si>
    <t xml:space="preserve">№1 Red peony </t>
  </si>
  <si>
    <t>упак.</t>
  </si>
  <si>
    <t xml:space="preserve">№2 Green peony </t>
  </si>
  <si>
    <t>ОТ 22500</t>
  </si>
  <si>
    <t xml:space="preserve">№3 Blue peony </t>
  </si>
  <si>
    <t xml:space="preserve">№8 Gold peony </t>
  </si>
  <si>
    <t xml:space="preserve">№9 White peony </t>
  </si>
  <si>
    <t xml:space="preserve">№22 Red to blue peony </t>
  </si>
  <si>
    <t xml:space="preserve">ОТ 22501 </t>
  </si>
  <si>
    <t xml:space="preserve">№86 Gold wave to red  </t>
  </si>
  <si>
    <t xml:space="preserve">№88 Gold wave to blue  </t>
  </si>
  <si>
    <t>ОТ 22501</t>
  </si>
  <si>
    <t xml:space="preserve">№89 Gold wave to purple  </t>
  </si>
  <si>
    <t xml:space="preserve">ОТ 22502 </t>
  </si>
  <si>
    <t xml:space="preserve">№125 Crackling chrysanthemum </t>
  </si>
  <si>
    <t xml:space="preserve">№132 Red chrysanthemum w/gold palm pistil </t>
  </si>
  <si>
    <t>ОТ 22502</t>
  </si>
  <si>
    <t xml:space="preserve">№150 Glittering palm </t>
  </si>
  <si>
    <t xml:space="preserve">ОТ 22503 </t>
  </si>
  <si>
    <t xml:space="preserve">№186 Dragon eggs </t>
  </si>
  <si>
    <t xml:space="preserve">№196 Red to crackling chrysanthemum flowers </t>
  </si>
  <si>
    <t>ОТ 22503</t>
  </si>
  <si>
    <t xml:space="preserve">№197 Green to crackling chrysanthemum flowers </t>
  </si>
  <si>
    <t xml:space="preserve">№198 Blue to crackling chrysanthemum flowers </t>
  </si>
  <si>
    <t>ОТ 22504</t>
  </si>
  <si>
    <t xml:space="preserve">№148 Gold strobe palm </t>
  </si>
  <si>
    <t>ОТ 22506</t>
  </si>
  <si>
    <t xml:space="preserve">№234 Brocade crown </t>
  </si>
  <si>
    <t xml:space="preserve">№235 Crackling brocade crown </t>
  </si>
  <si>
    <t xml:space="preserve">№236 Brocade crown to red </t>
  </si>
  <si>
    <t xml:space="preserve">№237 Brocade crown to green </t>
  </si>
  <si>
    <t xml:space="preserve">№239 Brocade crown to purple </t>
  </si>
  <si>
    <t xml:space="preserve">№244 Brocade crown to white strobe </t>
  </si>
  <si>
    <t>КАЛИБР 3"</t>
  </si>
  <si>
    <t>ОТ 2300</t>
  </si>
  <si>
    <t>ОТ 2301</t>
  </si>
  <si>
    <t>ОТ 2302</t>
  </si>
  <si>
    <t>ОТ 2304</t>
  </si>
  <si>
    <t xml:space="preserve">№90 Gold wave to red to blue  </t>
  </si>
  <si>
    <t>ОТ 2303</t>
  </si>
  <si>
    <t>ОТ 2306</t>
  </si>
  <si>
    <t>ОТ 2308</t>
  </si>
  <si>
    <t>№81 Красные пчелы</t>
  </si>
  <si>
    <t xml:space="preserve">№83 Зеленые падающие листья </t>
  </si>
  <si>
    <t>ОТ 2310</t>
  </si>
  <si>
    <t>№105 (бурак) красные кроссеты</t>
  </si>
  <si>
    <t>ОТ 2350</t>
  </si>
  <si>
    <t>purple dahlia</t>
  </si>
  <si>
    <t>шт.</t>
  </si>
  <si>
    <t>-</t>
  </si>
  <si>
    <t>silver burst</t>
  </si>
  <si>
    <t>ОТ 2353</t>
  </si>
  <si>
    <t>ti willow</t>
  </si>
  <si>
    <t>КАЛИБР 4"</t>
  </si>
  <si>
    <t>ОТ 2400</t>
  </si>
  <si>
    <t>№10 Комета с грохотом с серебряным хвостом</t>
  </si>
  <si>
    <t>ОТ 2402</t>
  </si>
  <si>
    <t>№26 Разноцветная хризантема с серебристым хвостом</t>
  </si>
  <si>
    <t xml:space="preserve">№23 Зеленая хризантема с серебряным хвостом </t>
  </si>
  <si>
    <t>ОТ 2403</t>
  </si>
  <si>
    <t xml:space="preserve">№36 Желтая хризантема переходит в голубую </t>
  </si>
  <si>
    <t>№40 Зеленая хризантема переходит в красную</t>
  </si>
  <si>
    <t>№31 Красная хризантема переходит в желтую</t>
  </si>
  <si>
    <t>№34 Красная хризантема переходит в белую</t>
  </si>
  <si>
    <t>ОТ 2405</t>
  </si>
  <si>
    <t>№53 Зеленая ива</t>
  </si>
  <si>
    <t>№59 Золотая ива с треском и мерцанием</t>
  </si>
  <si>
    <t>ОТ 2406</t>
  </si>
  <si>
    <t>ОТ 2412</t>
  </si>
  <si>
    <t>№122 Серебряный водопад</t>
  </si>
  <si>
    <t>ОТ 2414</t>
  </si>
  <si>
    <t>№142 Желтые кроссеты с серебряным следом</t>
  </si>
  <si>
    <t>ОТ 2416</t>
  </si>
  <si>
    <t>№163 Золотая хризантема переход в зеленый пион внутри голубой пион переход в золотой треск</t>
  </si>
  <si>
    <t>ОТ 2417</t>
  </si>
  <si>
    <t>№172 Форсовое серебристое кольцо спицами,в центре красное кольцо</t>
  </si>
  <si>
    <t>№173 Красное кольцо в центре серебристое кольцо спицами с треском и мерцанием</t>
  </si>
  <si>
    <t>ОТ 2418</t>
  </si>
  <si>
    <t>№181 Золотая пальма</t>
  </si>
  <si>
    <t>№182 Серебряная пальма</t>
  </si>
  <si>
    <t>ОТ 2422</t>
  </si>
  <si>
    <t>№184 Серебряная пальма с треском и мерцанием</t>
  </si>
  <si>
    <t>ОТ 2450</t>
  </si>
  <si>
    <t>Blowout wave to blue</t>
  </si>
  <si>
    <t>Blue blowing</t>
  </si>
  <si>
    <t>Blue chry</t>
  </si>
  <si>
    <t>Blue peony</t>
  </si>
  <si>
    <t>Silver crown</t>
  </si>
  <si>
    <t>Silver willow</t>
  </si>
  <si>
    <t>Yellow peony</t>
  </si>
  <si>
    <t>ОТ 2451</t>
  </si>
  <si>
    <t>Daisy burst burst burst core</t>
  </si>
  <si>
    <t>Green handle</t>
  </si>
  <si>
    <t>Purple chry</t>
  </si>
  <si>
    <t>Red handle</t>
  </si>
  <si>
    <t>Silver red handle</t>
  </si>
  <si>
    <t>Silver wave purple</t>
  </si>
  <si>
    <t>ОТ 2452</t>
  </si>
  <si>
    <t>Gold falls</t>
  </si>
  <si>
    <t>Grass green peony</t>
  </si>
  <si>
    <t>Green burst</t>
  </si>
  <si>
    <t>Green peony</t>
  </si>
  <si>
    <t>Green wave</t>
  </si>
  <si>
    <t>ОТ 2420</t>
  </si>
  <si>
    <t xml:space="preserve">№440 HYDRANGEA (Red, Green, Blue, Purple Peony+ Brocade Cross Ring w/ White Strobe Pistil  </t>
  </si>
  <si>
    <t>КАЛИБР 5"</t>
  </si>
  <si>
    <t>ОТ 2500</t>
  </si>
  <si>
    <t>ОТ 2503</t>
  </si>
  <si>
    <t>№32 Красная хризантема переходит в зеленую</t>
  </si>
  <si>
    <t>№33 Красная хризантема переходит в голубую</t>
  </si>
  <si>
    <t>ОТ 2504</t>
  </si>
  <si>
    <t xml:space="preserve">№44 Голубая хризантема в центре золотой треск и мерцание </t>
  </si>
  <si>
    <t>ОТ 2505</t>
  </si>
  <si>
    <t>№57 Золотая ива</t>
  </si>
  <si>
    <t>ОТ 2511</t>
  </si>
  <si>
    <t>№113 Зеленый пион с серебряной трещащей пальмой в центре,с серебряным хвостом</t>
  </si>
  <si>
    <t xml:space="preserve">№120 Красное сердце </t>
  </si>
  <si>
    <t>ОТ 2512</t>
  </si>
  <si>
    <t>№121 Золотой водопад</t>
  </si>
  <si>
    <t>№124 Серебряный водопад с мерцанием</t>
  </si>
  <si>
    <t>ОТ 2514</t>
  </si>
  <si>
    <t>№141 Красные кроссеты с серебряным следом</t>
  </si>
  <si>
    <t>№143 Зеленые кроссеты с серебряным следом</t>
  </si>
  <si>
    <t>ОТ 2517</t>
  </si>
  <si>
    <t>№171 Золотая бабочка с трещащими звездками в красно-зеленом кольце</t>
  </si>
  <si>
    <t>№174 Красная бабочка в центре спицы с зелеными звездками</t>
  </si>
  <si>
    <t>№175 6 букетов золотых стрел переходят в красные и зеленые звездки,в центре голубой пион</t>
  </si>
  <si>
    <t>№177 Разноцветные букеты в центре золотой пион</t>
  </si>
  <si>
    <t>№179 Красное форсовое парчовое кольцо спицами,в центре золотой треск</t>
  </si>
  <si>
    <t>ОТ 2518</t>
  </si>
  <si>
    <t>ОТ 2550</t>
  </si>
  <si>
    <t>Blowout chrusanthemum</t>
  </si>
  <si>
    <t>Blue wave silver when the rain</t>
  </si>
  <si>
    <t>Burst crown</t>
  </si>
  <si>
    <t>Burst of coconut</t>
  </si>
  <si>
    <t>Champion</t>
  </si>
  <si>
    <t>Chrusanthemum crack</t>
  </si>
  <si>
    <t>Chrys to chrys</t>
  </si>
  <si>
    <t>Chry to chry w/chry pistil/lead the first chrys w/chrys core</t>
  </si>
  <si>
    <t>Colorful silver when the rain</t>
  </si>
  <si>
    <t>Colour dark colour</t>
  </si>
  <si>
    <t>Crackling coconuts</t>
  </si>
  <si>
    <t>Gold chry</t>
  </si>
  <si>
    <t>Gold flash red</t>
  </si>
  <si>
    <t>Gold palm to color</t>
  </si>
  <si>
    <t>Gold peony</t>
  </si>
  <si>
    <t>Green star to blink to green star</t>
  </si>
  <si>
    <t>Jin silan</t>
  </si>
  <si>
    <t>Orange chry</t>
  </si>
  <si>
    <t>Palm pistil blue chry/coconut core lanju</t>
  </si>
  <si>
    <t>Red and dark green</t>
  </si>
  <si>
    <t xml:space="preserve">Red blue and green rings w/white strobe pistil </t>
  </si>
  <si>
    <t>Red dark red</t>
  </si>
  <si>
    <t>Silver chry</t>
  </si>
  <si>
    <t>Silver color</t>
  </si>
  <si>
    <t>Silver daisy into the chrusanthemum</t>
  </si>
  <si>
    <t>Silver palm dark red (silver coconut dark red)</t>
  </si>
  <si>
    <t>Silver to blue</t>
  </si>
  <si>
    <t xml:space="preserve">Silver wave </t>
  </si>
  <si>
    <t>Silver wave red strobe</t>
  </si>
  <si>
    <t>Time rain with blue palm</t>
  </si>
  <si>
    <t>When the rain willow</t>
  </si>
  <si>
    <t>ОТ 2551</t>
  </si>
  <si>
    <t>Blue burst coconut</t>
  </si>
  <si>
    <t>Blue palm time rain</t>
  </si>
  <si>
    <t>Blue rain</t>
  </si>
  <si>
    <t>Blue time rain</t>
  </si>
  <si>
    <t>Blue wave silver time rain</t>
  </si>
  <si>
    <t>Coconut core lanju</t>
  </si>
  <si>
    <t>Color butterfles dancing</t>
  </si>
  <si>
    <t>Color wave silver time rain</t>
  </si>
  <si>
    <t>Crackling waterfall</t>
  </si>
  <si>
    <t>Crakling willow</t>
  </si>
  <si>
    <t>Flashing thunderbolt</t>
  </si>
  <si>
    <t>Gold big willow</t>
  </si>
  <si>
    <t>Gold crakling</t>
  </si>
  <si>
    <t>Gold orhid</t>
  </si>
  <si>
    <t>Gold shining</t>
  </si>
  <si>
    <t>Gold strobe big willow</t>
  </si>
  <si>
    <t>Gold strobe to red</t>
  </si>
  <si>
    <t>Golden flash big willow</t>
  </si>
  <si>
    <t>Golden willow w/crakling coco pistil</t>
  </si>
  <si>
    <t>Green burst coconut</t>
  </si>
  <si>
    <t>Green strobe willow</t>
  </si>
  <si>
    <t>Green to crakling</t>
  </si>
  <si>
    <t>Green twist core with flash core</t>
  </si>
  <si>
    <t>Green wave gold strobe pistil</t>
  </si>
  <si>
    <t>Heart</t>
  </si>
  <si>
    <t>Jellyfish</t>
  </si>
  <si>
    <t xml:space="preserve">Jin liu burst coconut core </t>
  </si>
  <si>
    <t>Lan bo silver rain</t>
  </si>
  <si>
    <t>Leand the first chrysant</t>
  </si>
  <si>
    <t>Parachute w/ Color lanter</t>
  </si>
  <si>
    <t>Parachute w/ Green lanter</t>
  </si>
  <si>
    <t>Parachute w/ Red lanter</t>
  </si>
  <si>
    <t>Parachute w/ White lanter</t>
  </si>
  <si>
    <t>Red chrysantemum</t>
  </si>
  <si>
    <t>Red crakling palm</t>
  </si>
  <si>
    <t>Red Daisy</t>
  </si>
  <si>
    <t>Red denotation shuo liu</t>
  </si>
  <si>
    <t>Red strobe willow</t>
  </si>
  <si>
    <t>Reddish silver flashes</t>
  </si>
  <si>
    <t>Silver champion</t>
  </si>
  <si>
    <t>Silver crakling palm</t>
  </si>
  <si>
    <t>Silver flash</t>
  </si>
  <si>
    <t>Silver flashing willow</t>
  </si>
  <si>
    <t>Silver strobe</t>
  </si>
  <si>
    <t>Silver wave</t>
  </si>
  <si>
    <t>Silver wave red flash</t>
  </si>
  <si>
    <t>Silver wave to blue</t>
  </si>
  <si>
    <t>Silver wave to green</t>
  </si>
  <si>
    <t>Silver waves turn green</t>
  </si>
  <si>
    <t>Strobe to crakling</t>
  </si>
  <si>
    <t>The green flash willow</t>
  </si>
  <si>
    <t>Time rain willow</t>
  </si>
  <si>
    <t>White shadows</t>
  </si>
  <si>
    <t>Yellow falling leaves</t>
  </si>
  <si>
    <t>ОТ 2552</t>
  </si>
  <si>
    <t>Blue dahlia</t>
  </si>
  <si>
    <t>Blue peony w/palm pistile w/comet</t>
  </si>
  <si>
    <t>Blue wave to green to white strobe</t>
  </si>
  <si>
    <t>Burst coconut tree</t>
  </si>
  <si>
    <t>Burst wave green turns</t>
  </si>
  <si>
    <t>Bursting willow orchid dahlia</t>
  </si>
  <si>
    <t>Charcoal handle</t>
  </si>
  <si>
    <t>Chrysanthemum crack</t>
  </si>
  <si>
    <t>Colour crossette w/red strobe pistil</t>
  </si>
  <si>
    <t>Colour dahlia red strobe</t>
  </si>
  <si>
    <t>Colours dahlia w/comet</t>
  </si>
  <si>
    <t>Crackle palm w/crackle pistil</t>
  </si>
  <si>
    <t>Crackling willow</t>
  </si>
  <si>
    <t>Extra green flash</t>
  </si>
  <si>
    <t>Glitter handle w/gold glittering</t>
  </si>
  <si>
    <t>Glittering crossette w/comet</t>
  </si>
  <si>
    <t>Gold willow</t>
  </si>
  <si>
    <t>Golden horse tail</t>
  </si>
  <si>
    <t>Golden ti willow</t>
  </si>
  <si>
    <t>Golden willow</t>
  </si>
  <si>
    <t>Green comet</t>
  </si>
  <si>
    <t>Green crossette w/comet</t>
  </si>
  <si>
    <t>Green dahlia/white strobe pistil</t>
  </si>
  <si>
    <t>Green to red flash</t>
  </si>
  <si>
    <t>Green willow with gold flash</t>
  </si>
  <si>
    <t>Hair color handle</t>
  </si>
  <si>
    <t>Heart of hearts</t>
  </si>
  <si>
    <t>Horse tail</t>
  </si>
  <si>
    <t>Lemon flash</t>
  </si>
  <si>
    <t>Lemon peony</t>
  </si>
  <si>
    <t>Parachute color lanter</t>
  </si>
  <si>
    <t>Parachute green lanter</t>
  </si>
  <si>
    <t>Parachute red w/lanter</t>
  </si>
  <si>
    <t>Parachute w/red lanter</t>
  </si>
  <si>
    <t>Parachute white lanter</t>
  </si>
  <si>
    <t>Pentagram</t>
  </si>
  <si>
    <t>Popping willow</t>
  </si>
  <si>
    <t xml:space="preserve">Purple peony </t>
  </si>
  <si>
    <t>Purple peony w/comet</t>
  </si>
  <si>
    <t>Purple peony w/palm pistile w/comet</t>
  </si>
  <si>
    <t>Purple ti gold palm</t>
  </si>
  <si>
    <t>Rain crossette</t>
  </si>
  <si>
    <t>Rain time willow</t>
  </si>
  <si>
    <t>Rainbow crossette</t>
  </si>
  <si>
    <t>Red and green dahlia w/comet</t>
  </si>
  <si>
    <t>Red burst handle</t>
  </si>
  <si>
    <t>Red coconut tree</t>
  </si>
  <si>
    <t>Red crackling willow</t>
  </si>
  <si>
    <t>Red crossette w/comet</t>
  </si>
  <si>
    <t>Red dahlia</t>
  </si>
  <si>
    <t>Red dahlia w/white flash</t>
  </si>
  <si>
    <t>Red dahlia w/white strobe pistil</t>
  </si>
  <si>
    <t>Red flash</t>
  </si>
  <si>
    <t>Red flash willow w/white core</t>
  </si>
  <si>
    <t>Red flash willow w/white flash</t>
  </si>
  <si>
    <t>Red green crossette ring</t>
  </si>
  <si>
    <t>Red heart</t>
  </si>
  <si>
    <t>Red peony</t>
  </si>
  <si>
    <t>Red peony w/palm pistil w/comet</t>
  </si>
  <si>
    <t>Red peony w/white pistil</t>
  </si>
  <si>
    <t>Red pisple</t>
  </si>
  <si>
    <t>Red plam tree</t>
  </si>
  <si>
    <t>Red ring color falling leaves</t>
  </si>
  <si>
    <t>Red ring colorful leaves</t>
  </si>
  <si>
    <t>Red ring w/blue falling leaves</t>
  </si>
  <si>
    <t>Red ring w/colour falling leaves</t>
  </si>
  <si>
    <t>Red ring w/green falling leaves</t>
  </si>
  <si>
    <t>Red ring w/red falling leaves</t>
  </si>
  <si>
    <t>Red ring w/silver falling leaves</t>
  </si>
  <si>
    <t>Red ring w/silver strobe falling leaves</t>
  </si>
  <si>
    <t>Red strobe willow w/white strobe pistil</t>
  </si>
  <si>
    <t>Red to gold liht bond</t>
  </si>
  <si>
    <t>Red w/white willow w/white strobe pistil</t>
  </si>
  <si>
    <t>Red wave crossette w/golden strobe pistil</t>
  </si>
  <si>
    <t>Shells red dahlia</t>
  </si>
  <si>
    <t>Silver and blue tracer</t>
  </si>
  <si>
    <t>Silver and red tracer</t>
  </si>
  <si>
    <t>Silver burst handle</t>
  </si>
  <si>
    <t>Silver comet</t>
  </si>
  <si>
    <t>Silver crossette</t>
  </si>
  <si>
    <t>Silver crossette w/comet</t>
  </si>
  <si>
    <t>Silver dahlia bust core</t>
  </si>
  <si>
    <t>Silver dahlia w/white strobe pistil</t>
  </si>
  <si>
    <t>Silver handle</t>
  </si>
  <si>
    <t xml:space="preserve">Silver palm </t>
  </si>
  <si>
    <t>Silver peony w/palm pistile w/comet</t>
  </si>
  <si>
    <t>Silver star burst core</t>
  </si>
  <si>
    <t>Silver windbell</t>
  </si>
  <si>
    <t>Smiley</t>
  </si>
  <si>
    <t>Strobe crossette</t>
  </si>
  <si>
    <t>Time rain willow w/white strobe pistil</t>
  </si>
  <si>
    <t>Waterfaling</t>
  </si>
  <si>
    <t>Yellow peony w/palm pistile w/comet</t>
  </si>
  <si>
    <t>Звезда</t>
  </si>
  <si>
    <t>КАЛИБР 6"</t>
  </si>
  <si>
    <t>ОТ 2606</t>
  </si>
  <si>
    <t xml:space="preserve">№232 Brocade crown </t>
  </si>
  <si>
    <t>ОТ 2607</t>
  </si>
  <si>
    <t xml:space="preserve">№264 Brocade crown to red strobe w/red strobe pistil </t>
  </si>
  <si>
    <t>ОТ 2614</t>
  </si>
  <si>
    <t>№147 Парчовые золотые кроссеты с мерцанием</t>
  </si>
  <si>
    <t>ОТ 2617</t>
  </si>
  <si>
    <t>ОТ 2618</t>
  </si>
  <si>
    <t>ОТ 2621</t>
  </si>
  <si>
    <t xml:space="preserve">№433 Thousands of variegated peony (red, green &amp; blue) w/brocade pistil </t>
  </si>
  <si>
    <t>ОТ 2620</t>
  </si>
  <si>
    <t xml:space="preserve">№437 Red flower rain </t>
  </si>
  <si>
    <t>ОТ 2622</t>
  </si>
  <si>
    <t xml:space="preserve">№442 Ghost shell - blue to red to chrys. flowers (special technics) </t>
  </si>
  <si>
    <t>ОТ 2623</t>
  </si>
  <si>
    <t xml:space="preserve">№446 Bracelet </t>
  </si>
  <si>
    <t xml:space="preserve">№456 Red strobe willow to blue w/white strobe pistil </t>
  </si>
  <si>
    <t xml:space="preserve">№458 Brocade pine to silver bees with blue pistil </t>
  </si>
  <si>
    <t>ОТ 2650</t>
  </si>
  <si>
    <t>green leaves</t>
  </si>
  <si>
    <t>green strobe willow</t>
  </si>
  <si>
    <t>red leaves</t>
  </si>
  <si>
    <t>silver colour</t>
  </si>
  <si>
    <t>white flash</t>
  </si>
  <si>
    <t>yellow leaves</t>
  </si>
  <si>
    <t>White strobe waterfall</t>
  </si>
  <si>
    <t>№87 Серебряные пчелы</t>
  </si>
  <si>
    <t>СЦЕНИЧЕСКИЕ ФОНТАНЫ</t>
  </si>
  <si>
    <t>МОРТИРЫ ФЕЙЕРВЕРОЧНЫЕ СТЕКЛОПЛАСТИКОВЫЕ (МФСП)</t>
  </si>
  <si>
    <t>ОТ 3004С</t>
  </si>
  <si>
    <t>ОТ 3027С</t>
  </si>
  <si>
    <t>ОДИНОЧНЫЕ САЛЮТЫ</t>
  </si>
  <si>
    <t>ОДИНОЧНЫЕ ЛИНИИ</t>
  </si>
  <si>
    <t>ДНЕВНЫЕ САЛЮТЫ-ДЫМЫ</t>
  </si>
  <si>
    <t xml:space="preserve">ОТ 5100 </t>
  </si>
  <si>
    <t>ОТ 5101</t>
  </si>
  <si>
    <t>ОТ 5152</t>
  </si>
  <si>
    <t>ОТ 5153</t>
  </si>
  <si>
    <t>ОТ 5252</t>
  </si>
  <si>
    <t>ОТ 5257</t>
  </si>
  <si>
    <t>ОТ 5350</t>
  </si>
  <si>
    <t>ОТ 5258</t>
  </si>
  <si>
    <t>ОТ 5364</t>
  </si>
  <si>
    <t>ОТ 5363</t>
  </si>
  <si>
    <t>ОТ 5362</t>
  </si>
  <si>
    <t>ОТ 400</t>
  </si>
  <si>
    <t>ОТ 415</t>
  </si>
  <si>
    <t>ОТ 413</t>
  </si>
  <si>
    <t>ОТ 404</t>
  </si>
  <si>
    <t>ОТ 401</t>
  </si>
  <si>
    <t>ОТ 600</t>
  </si>
  <si>
    <t>Мортира МФСП 10" (производство Россия)</t>
  </si>
  <si>
    <t>Мортира МФСП 12" (производство Россия)</t>
  </si>
  <si>
    <t>Мортира МФСП 2,5" (производство Россия)</t>
  </si>
  <si>
    <t>Мортира МФСП 4" (производство Россия)</t>
  </si>
  <si>
    <t>Мортира МФСП 8" (производство Россия)</t>
  </si>
  <si>
    <t>Мортира МФСП 6" (производство Китай)</t>
  </si>
  <si>
    <t>Мортира МФСП 4" (производство Китай)</t>
  </si>
  <si>
    <t>Мортира МФСП 5" (производство Китай)</t>
  </si>
  <si>
    <t>Мортира МФСП 3" (производство Китай)</t>
  </si>
  <si>
    <t>Мортира МФСП 2,5" (производство Китай)</t>
  </si>
  <si>
    <t>ОТ 3033С</t>
  </si>
  <si>
    <t>ОГНЕПАДЫ</t>
  </si>
  <si>
    <t>1,2"x10з Z Shape green strobe mine to time rain tail</t>
  </si>
  <si>
    <t>1,2"x10з  Z Shape purple palm tail</t>
  </si>
  <si>
    <t>1,2"x7з  Z Shape white,blue,red mine</t>
  </si>
  <si>
    <t>1,2"x7з Z Shape orange palm tail</t>
  </si>
  <si>
    <t>1,2"x7з W Fan shape silver tail</t>
  </si>
  <si>
    <t>1,2"x7з V Fan shape brocade bouqet</t>
  </si>
  <si>
    <t>1,2"x10з W Fan shape green strobe mine to time rain tail</t>
  </si>
  <si>
    <t>1,2"x11з W Shots Fan green palm tail-6 /chrys. flowers-5</t>
  </si>
  <si>
    <t>1,2"x15з W Fan shape crackling red blue dahlia three layers mine</t>
  </si>
  <si>
    <t>1,2"x15з Z Shape purple bouquet orange crossette</t>
  </si>
  <si>
    <t>1,2"x15з W Fan shape twilight strobe and blue with green strobe bouquet</t>
  </si>
  <si>
    <t>Фонтан сценический 5мх30сек 1/25/2</t>
  </si>
  <si>
    <t>Вспышка сценическая 8мх1сек. 1/80/5</t>
  </si>
  <si>
    <t xml:space="preserve"> 1"х49з Дневные салюты-дымы (red,green,blue,yellow,orange,crackling) 1/4</t>
  </si>
  <si>
    <t>№239 Brocade crown to purple</t>
  </si>
  <si>
    <t>№235 Crackling brocade crown</t>
  </si>
  <si>
    <t>2" Green wave tail 1/50</t>
  </si>
  <si>
    <t>2"Green wave tail 1/50</t>
  </si>
  <si>
    <t>1,5" Red&amp;white strobe tail 1/100</t>
  </si>
  <si>
    <t>1,5" Golden camuro 1/100</t>
  </si>
  <si>
    <t>NEW</t>
  </si>
  <si>
    <t>Ед. измерения</t>
  </si>
  <si>
    <t>Цена за ед.измерения остатков./руб.</t>
  </si>
  <si>
    <t>Заказ ед. измерения (упаковки, шт)</t>
  </si>
  <si>
    <t>Ед. измерения в транспортной  коробке</t>
  </si>
  <si>
    <t>tpkorient@mail.ru</t>
  </si>
  <si>
    <t>Огнепад сценический 3мх30сек 1/6/20</t>
  </si>
  <si>
    <t>№164 Золотая хризантема переход в голубой пион внутри пурп.пион переход в золотой треск</t>
  </si>
  <si>
    <t>№161 Золотая хризантема переход в разноцв.пион внутри красный пион переход в золотой треск</t>
  </si>
  <si>
    <t>№162 Золотая хризантема переходит в красный пион внутри зеленый пион переход в золотой треск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</si>
</sst>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\-0.00"/>
  </numFmts>
  <fonts count="20">
    <font>
      <sz val="11"/>
      <color theme="1"/>
      <name val="Calibri"/>
      <scheme val="minor"/>
    </font>
    <font>
      <u/>
      <sz val="10"/>
      <color theme="10"/>
      <name val="Arial"/>
    </font>
    <font>
      <sz val="12"/>
      <name val="宋体"/>
    </font>
    <font>
      <sz val="11"/>
      <color theme="1"/>
      <name val="Calibri"/>
      <scheme val="minor"/>
    </font>
    <font>
      <sz val="9"/>
      <name val="Tahoma"/>
    </font>
    <font>
      <sz val="14"/>
      <color rgb="FF1C1C1C"/>
      <name val="Arial Narrow"/>
      <family val="2"/>
      <charset val="204"/>
    </font>
    <font>
      <sz val="14"/>
      <color indexed="8"/>
      <name val="Arial Narrow"/>
      <family val="2"/>
      <charset val="204"/>
    </font>
    <font>
      <b/>
      <sz val="14"/>
      <color rgb="FF1C1C1C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11"/>
      <color rgb="FFFF0000"/>
      <name val="Arial Narrow"/>
      <family val="2"/>
      <charset val="204"/>
    </font>
    <font>
      <u/>
      <sz val="14"/>
      <color theme="10"/>
      <name val="Arial Narrow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1"/>
      <color rgb="FF1C1C1C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1"/>
      <color rgb="FF1C1C1C"/>
      <name val="Arial Narrow"/>
      <family val="2"/>
      <charset val="204"/>
    </font>
    <font>
      <sz val="12"/>
      <color rgb="FF1C1C1C"/>
      <name val="Calibri"/>
      <family val="2"/>
      <charset val="204"/>
      <scheme val="minor"/>
    </font>
    <font>
      <sz val="14"/>
      <color rgb="FF1C1C1C"/>
      <name val="Calibri"/>
      <family val="2"/>
      <charset val="204"/>
      <scheme val="minor"/>
    </font>
    <font>
      <b/>
      <sz val="12"/>
      <color rgb="FF1C1C1C"/>
      <name val="Calibri"/>
      <family val="2"/>
      <charset val="204"/>
      <scheme val="minor"/>
    </font>
    <font>
      <b/>
      <sz val="14"/>
      <color rgb="FF1C1C1C"/>
      <name val="Calibri"/>
      <family val="2"/>
      <charset val="204"/>
      <scheme val="minor"/>
    </font>
    <font>
      <b/>
      <sz val="11"/>
      <color rgb="FF1C1C1C"/>
      <name val="Arial Narrow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rgb="FF661D5E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rgb="FFFFD966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661D5E"/>
      </patternFill>
    </fill>
    <fill>
      <patternFill patternType="solid">
        <f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85F39F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85F39F"/>
      </patternFill>
    </fill>
  </fills>
  <borders count="3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3" fillId="0" borderId="0">
      <alignment vertical="center"/>
    </xf>
    <xf numFmtId="0" fontId="2" fillId="0" borderId="0">
      <alignment vertical="center"/>
    </xf>
  </cellStyleXfs>
  <cellXfs count="140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64" fontId="6" fillId="8" borderId="16" xfId="0" applyNumberFormat="1" applyFont="1" applyFill="1" applyBorder="1" applyAlignment="1">
      <alignment horizontal="right" vertical="top"/>
    </xf>
    <xf numFmtId="0" fontId="5" fillId="0" borderId="16" xfId="0" applyFont="1" applyBorder="1" applyAlignment="1"/>
    <xf numFmtId="40" fontId="6" fillId="8" borderId="16" xfId="0" applyNumberFormat="1" applyFont="1" applyFill="1" applyBorder="1" applyAlignment="1">
      <alignment horizontal="right" vertical="top"/>
    </xf>
    <xf numFmtId="0" fontId="5" fillId="0" borderId="18" xfId="0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5" borderId="16" xfId="1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16" xfId="1" applyFont="1" applyBorder="1"/>
    <xf numFmtId="0" fontId="14" fillId="0" borderId="16" xfId="0" applyFont="1" applyBorder="1" applyAlignment="1"/>
    <xf numFmtId="0" fontId="12" fillId="0" borderId="6" xfId="0" applyFont="1" applyBorder="1" applyAlignment="1"/>
    <xf numFmtId="0" fontId="16" fillId="0" borderId="2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1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4" fillId="0" borderId="1" xfId="0" applyFont="1" applyBorder="1" applyAlignment="1"/>
    <xf numFmtId="0" fontId="14" fillId="0" borderId="8" xfId="0" applyFont="1" applyBorder="1" applyAlignment="1"/>
    <xf numFmtId="0" fontId="14" fillId="5" borderId="16" xfId="0" applyFont="1" applyFill="1" applyBorder="1" applyAlignment="1"/>
    <xf numFmtId="0" fontId="14" fillId="0" borderId="16" xfId="0" applyFont="1" applyFill="1" applyBorder="1" applyAlignment="1"/>
    <xf numFmtId="0" fontId="14" fillId="0" borderId="18" xfId="0" applyFont="1" applyBorder="1" applyAlignment="1"/>
    <xf numFmtId="0" fontId="14" fillId="0" borderId="17" xfId="0" applyFont="1" applyFill="1" applyBorder="1" applyAlignment="1"/>
    <xf numFmtId="0" fontId="14" fillId="0" borderId="19" xfId="0" applyFont="1" applyFill="1" applyBorder="1" applyAlignment="1"/>
    <xf numFmtId="0" fontId="6" fillId="8" borderId="16" xfId="0" applyFont="1" applyFill="1" applyBorder="1" applyAlignment="1">
      <alignment vertical="top" wrapText="1"/>
    </xf>
    <xf numFmtId="0" fontId="6" fillId="8" borderId="14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5" borderId="18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5" fillId="0" borderId="5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20" xfId="0" applyFont="1" applyBorder="1" applyAlignment="1">
      <alignment vertical="top"/>
    </xf>
    <xf numFmtId="0" fontId="12" fillId="10" borderId="0" xfId="0" applyFont="1" applyFill="1" applyBorder="1" applyAlignment="1">
      <alignment vertical="top"/>
    </xf>
    <xf numFmtId="0" fontId="15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0" fontId="5" fillId="0" borderId="16" xfId="0" applyFont="1" applyBorder="1" applyAlignment="1">
      <alignment horizontal="right" vertical="top"/>
    </xf>
    <xf numFmtId="2" fontId="5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center" vertical="top"/>
    </xf>
    <xf numFmtId="1" fontId="5" fillId="0" borderId="16" xfId="0" applyNumberFormat="1" applyFont="1" applyBorder="1" applyAlignment="1">
      <alignment horizontal="right" vertical="top"/>
    </xf>
    <xf numFmtId="0" fontId="5" fillId="5" borderId="16" xfId="0" applyFont="1" applyFill="1" applyBorder="1" applyAlignment="1">
      <alignment horizontal="right" vertical="top"/>
    </xf>
    <xf numFmtId="0" fontId="5" fillId="6" borderId="16" xfId="0" applyFont="1" applyFill="1" applyBorder="1" applyAlignment="1">
      <alignment horizontal="right" vertical="top"/>
    </xf>
    <xf numFmtId="40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2" fontId="5" fillId="0" borderId="16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center" vertical="top"/>
    </xf>
    <xf numFmtId="40" fontId="5" fillId="7" borderId="16" xfId="0" applyNumberFormat="1" applyFont="1" applyFill="1" applyBorder="1" applyAlignment="1">
      <alignment horizontal="right" vertical="top"/>
    </xf>
    <xf numFmtId="2" fontId="5" fillId="6" borderId="16" xfId="0" applyNumberFormat="1" applyFont="1" applyFill="1" applyBorder="1" applyAlignment="1">
      <alignment horizontal="right" vertical="top"/>
    </xf>
    <xf numFmtId="164" fontId="5" fillId="7" borderId="16" xfId="0" applyNumberFormat="1" applyFont="1" applyFill="1" applyBorder="1" applyAlignment="1">
      <alignment horizontal="right" vertical="top"/>
    </xf>
    <xf numFmtId="164" fontId="5" fillId="0" borderId="16" xfId="0" applyNumberFormat="1" applyFont="1" applyFill="1" applyBorder="1" applyAlignment="1">
      <alignment horizontal="right" vertical="top"/>
    </xf>
    <xf numFmtId="164" fontId="5" fillId="7" borderId="18" xfId="0" applyNumberFormat="1" applyFont="1" applyFill="1" applyBorder="1" applyAlignment="1">
      <alignment horizontal="right" vertical="top"/>
    </xf>
    <xf numFmtId="0" fontId="5" fillId="0" borderId="18" xfId="0" applyFont="1" applyBorder="1" applyAlignment="1">
      <alignment horizontal="right" vertical="top"/>
    </xf>
    <xf numFmtId="2" fontId="5" fillId="0" borderId="18" xfId="0" applyNumberFormat="1" applyFont="1" applyBorder="1" applyAlignment="1">
      <alignment horizontal="right" vertical="top"/>
    </xf>
    <xf numFmtId="0" fontId="5" fillId="0" borderId="18" xfId="0" applyFont="1" applyBorder="1" applyAlignment="1">
      <alignment horizontal="center" vertical="top"/>
    </xf>
    <xf numFmtId="164" fontId="5" fillId="0" borderId="17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right" vertical="top"/>
    </xf>
    <xf numFmtId="2" fontId="5" fillId="0" borderId="17" xfId="0" applyNumberFormat="1" applyFont="1" applyFill="1" applyBorder="1" applyAlignment="1">
      <alignment horizontal="right" vertical="top"/>
    </xf>
    <xf numFmtId="0" fontId="5" fillId="0" borderId="17" xfId="0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2" fontId="5" fillId="0" borderId="19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11" fillId="0" borderId="23" xfId="1" applyFont="1" applyBorder="1" applyAlignment="1"/>
    <xf numFmtId="0" fontId="17" fillId="0" borderId="22" xfId="0" applyFont="1" applyBorder="1" applyAlignment="1">
      <alignment vertical="center"/>
    </xf>
    <xf numFmtId="0" fontId="15" fillId="0" borderId="24" xfId="0" applyFont="1" applyBorder="1" applyAlignment="1">
      <alignment vertical="top"/>
    </xf>
    <xf numFmtId="0" fontId="15" fillId="10" borderId="0" xfId="0" applyFont="1" applyFill="1" applyBorder="1" applyAlignment="1">
      <alignment horizontal="left"/>
    </xf>
    <xf numFmtId="0" fontId="15" fillId="10" borderId="0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top"/>
    </xf>
    <xf numFmtId="0" fontId="12" fillId="13" borderId="1" xfId="0" applyFont="1" applyFill="1" applyBorder="1" applyAlignment="1">
      <alignment horizontal="right" vertical="center"/>
    </xf>
    <xf numFmtId="0" fontId="9" fillId="5" borderId="16" xfId="0" applyFont="1" applyFill="1" applyBorder="1" applyAlignment="1">
      <alignment horizontal="center" vertical="top"/>
    </xf>
    <xf numFmtId="0" fontId="7" fillId="5" borderId="16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5" borderId="18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10" borderId="16" xfId="0" applyFont="1" applyFill="1" applyBorder="1" applyAlignment="1">
      <alignment horizontal="center" vertical="top"/>
    </xf>
    <xf numFmtId="0" fontId="19" fillId="10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0" fontId="5" fillId="5" borderId="16" xfId="0" applyFont="1" applyFill="1" applyBorder="1" applyAlignment="1">
      <alignment horizontal="center" vertical="top"/>
    </xf>
    <xf numFmtId="0" fontId="11" fillId="0" borderId="22" xfId="1" applyFont="1" applyBorder="1" applyAlignment="1">
      <alignment vertical="center"/>
    </xf>
    <xf numFmtId="0" fontId="11" fillId="0" borderId="4" xfId="1" applyFont="1" applyBorder="1" applyAlignment="1"/>
    <xf numFmtId="0" fontId="11" fillId="0" borderId="6" xfId="1" applyFont="1" applyBorder="1" applyAlignment="1"/>
    <xf numFmtId="0" fontId="17" fillId="0" borderId="6" xfId="0" applyFont="1" applyBorder="1" applyAlignment="1"/>
    <xf numFmtId="0" fontId="15" fillId="0" borderId="13" xfId="0" applyFont="1" applyBorder="1" applyAlignment="1"/>
    <xf numFmtId="0" fontId="5" fillId="5" borderId="16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9" borderId="16" xfId="0" applyFont="1" applyFill="1" applyBorder="1" applyAlignment="1">
      <alignment vertical="top" wrapText="1"/>
    </xf>
    <xf numFmtId="0" fontId="5" fillId="9" borderId="16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6" xfId="3" applyFont="1" applyBorder="1" applyAlignment="1">
      <alignment horizontal="left" vertical="top" wrapText="1"/>
    </xf>
    <xf numFmtId="0" fontId="5" fillId="0" borderId="16" xfId="2" applyFont="1" applyBorder="1" applyAlignment="1">
      <alignment horizontal="left" vertical="top" wrapText="1"/>
    </xf>
    <xf numFmtId="0" fontId="5" fillId="9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15" fillId="0" borderId="31" xfId="0" applyFont="1" applyBorder="1" applyAlignment="1">
      <alignment horizontal="center" vertical="top"/>
    </xf>
    <xf numFmtId="0" fontId="12" fillId="13" borderId="8" xfId="0" applyFont="1" applyFill="1" applyBorder="1" applyAlignment="1">
      <alignment horizontal="right" vertical="center"/>
    </xf>
    <xf numFmtId="0" fontId="16" fillId="0" borderId="24" xfId="0" applyFont="1" applyBorder="1" applyAlignment="1">
      <alignment horizontal="center"/>
    </xf>
    <xf numFmtId="0" fontId="5" fillId="2" borderId="15" xfId="0" applyFont="1" applyFill="1" applyBorder="1" applyAlignment="1">
      <alignment horizontal="left" vertical="top"/>
    </xf>
    <xf numFmtId="0" fontId="5" fillId="2" borderId="32" xfId="0" applyFont="1" applyFill="1" applyBorder="1" applyAlignment="1">
      <alignment horizontal="center" vertical="top" textRotation="90" wrapText="1"/>
    </xf>
    <xf numFmtId="0" fontId="5" fillId="2" borderId="32" xfId="0" applyFont="1" applyFill="1" applyBorder="1" applyAlignment="1">
      <alignment vertical="top" wrapText="1"/>
    </xf>
    <xf numFmtId="0" fontId="5" fillId="3" borderId="15" xfId="0" applyFont="1" applyFill="1" applyBorder="1" applyAlignment="1">
      <alignment horizontal="center" vertical="top"/>
    </xf>
    <xf numFmtId="0" fontId="7" fillId="14" borderId="1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12" fillId="10" borderId="2" xfId="0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0" xfId="0" applyFont="1" applyFill="1" applyAlignment="1">
      <alignment horizontal="center"/>
    </xf>
    <xf numFmtId="0" fontId="12" fillId="10" borderId="0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11" borderId="16" xfId="0" applyFont="1" applyFill="1" applyBorder="1" applyAlignment="1" applyProtection="1">
      <alignment horizontal="center" vertical="top"/>
      <protection locked="0"/>
    </xf>
    <xf numFmtId="0" fontId="7" fillId="12" borderId="16" xfId="0" applyFont="1" applyFill="1" applyBorder="1" applyAlignment="1" applyProtection="1">
      <alignment horizontal="center" vertical="top"/>
      <protection locked="0"/>
    </xf>
    <xf numFmtId="0" fontId="5" fillId="12" borderId="16" xfId="0" applyFont="1" applyFill="1" applyBorder="1" applyAlignment="1" applyProtection="1">
      <alignment horizontal="center" vertical="top"/>
      <protection locked="0"/>
    </xf>
    <xf numFmtId="0" fontId="7" fillId="12" borderId="18" xfId="0" applyFont="1" applyFill="1" applyBorder="1" applyAlignment="1" applyProtection="1">
      <alignment horizontal="center" vertical="top"/>
      <protection locked="0"/>
    </xf>
    <xf numFmtId="0" fontId="7" fillId="12" borderId="17" xfId="0" applyFont="1" applyFill="1" applyBorder="1" applyAlignment="1" applyProtection="1">
      <alignment horizontal="center" vertical="top"/>
      <protection locked="0"/>
    </xf>
    <xf numFmtId="0" fontId="7" fillId="12" borderId="19" xfId="0" applyFont="1" applyFill="1" applyBorder="1" applyAlignment="1" applyProtection="1">
      <alignment horizontal="center" vertical="top"/>
      <protection locked="0"/>
    </xf>
    <xf numFmtId="0" fontId="19" fillId="12" borderId="16" xfId="0" applyFont="1" applyFill="1" applyBorder="1" applyAlignment="1" applyProtection="1">
      <alignment horizontal="center" vertical="top"/>
      <protection locked="0"/>
    </xf>
    <xf numFmtId="10" fontId="18" fillId="12" borderId="3" xfId="0" applyNumberFormat="1" applyFont="1" applyFill="1" applyBorder="1" applyAlignment="1" applyProtection="1">
      <alignment horizontal="center" vertical="center"/>
      <protection locked="0"/>
    </xf>
  </cellXfs>
  <cellStyles count="4">
    <cellStyle name="Гиперссылка" xfId="1" builtinId="8"/>
    <cellStyle name="Обычный" xfId="0" builtinId="0"/>
    <cellStyle name="常规 15" xfId="2" xr:uid="{00000000-0005-0000-0000-000002000000}"/>
    <cellStyle name="常规 152 2" xfId="3" xr:uid="{00000000-0005-0000-0000-000003000000}"/>
  </cellStyles>
  <dxfs count="0"/>
  <tableStyles count="0" defaultTableStyle="TableStyleMedium2" defaultPivotStyle="PivotStyleLight16"/>
  <colors>
    <mruColors>
      <color rgb="FFCCFFFF"/>
      <color rgb="FF00CCFF"/>
      <color rgb="FF99FFCC"/>
      <color rgb="FF99FF99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390526</xdr:colOff>
      <xdr:row>0</xdr:row>
      <xdr:rowOff>276226</xdr:rowOff>
    </xdr:from>
    <xdr:to>
      <xdr:col>2</xdr:col>
      <xdr:colOff>1952625</xdr:colOff>
      <xdr:row>3</xdr:row>
      <xdr:rowOff>119565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638301" y="276226"/>
          <a:ext cx="1562099" cy="65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isk.yandex.ru/i/D5GNkoRmnM63XA" TargetMode="External"/><Relationship Id="rId21" Type="http://schemas.openxmlformats.org/officeDocument/2006/relationships/hyperlink" Target="https://disk.yandex.ru/i/IX5hjpoxCkOdEA" TargetMode="External"/><Relationship Id="rId42" Type="http://schemas.openxmlformats.org/officeDocument/2006/relationships/hyperlink" Target="https://disk.yandex.ru/i/vVActx8PnmIGQA" TargetMode="External"/><Relationship Id="rId47" Type="http://schemas.openxmlformats.org/officeDocument/2006/relationships/hyperlink" Target="https://disk.yandex.ru/i/ziSgn9buUdKk-A" TargetMode="External"/><Relationship Id="rId63" Type="http://schemas.openxmlformats.org/officeDocument/2006/relationships/hyperlink" Target="https://disk.yandex.ru/i/TGIJD32N4-N3-g" TargetMode="External"/><Relationship Id="rId68" Type="http://schemas.openxmlformats.org/officeDocument/2006/relationships/hyperlink" Target="https://disk.yandex.ru/i/7P04VBCURXd39w" TargetMode="External"/><Relationship Id="rId84" Type="http://schemas.openxmlformats.org/officeDocument/2006/relationships/hyperlink" Target="https://disk.yandex.ru/i/bq42kEuMTBaObg" TargetMode="External"/><Relationship Id="rId89" Type="http://schemas.openxmlformats.org/officeDocument/2006/relationships/hyperlink" Target="mailto:tpkorient@mail.ru" TargetMode="External"/><Relationship Id="rId16" Type="http://schemas.openxmlformats.org/officeDocument/2006/relationships/hyperlink" Target="https://disk.yandex.ru/i/VvCj7eRNuLMPFw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s://disk.yandex.ru/i/ttdF4vkvDUQcHg" TargetMode="External"/><Relationship Id="rId32" Type="http://schemas.openxmlformats.org/officeDocument/2006/relationships/hyperlink" Target="https://disk.yandex.ru/i/Nzvqbwl8Ko_voA" TargetMode="External"/><Relationship Id="rId37" Type="http://schemas.openxmlformats.org/officeDocument/2006/relationships/hyperlink" Target="https://disk.yandex.ru/i/Nzvqbwl8Ko_voA" TargetMode="External"/><Relationship Id="rId53" Type="http://schemas.openxmlformats.org/officeDocument/2006/relationships/hyperlink" Target="https://disk.yandex.ru/i/IY2tLmpqPBQUGg" TargetMode="External"/><Relationship Id="rId58" Type="http://schemas.openxmlformats.org/officeDocument/2006/relationships/hyperlink" Target="https://disk.yandex.ru/i/lnne7sWj0yQM_A" TargetMode="External"/><Relationship Id="rId74" Type="http://schemas.openxmlformats.org/officeDocument/2006/relationships/hyperlink" Target="https://disk.yandex.ru/i/yAJexn3BSQkliA" TargetMode="External"/><Relationship Id="rId79" Type="http://schemas.openxmlformats.org/officeDocument/2006/relationships/hyperlink" Target="https://disk.yandex.ru/i/rnE2H0xzqyjwYw" TargetMode="External"/><Relationship Id="rId102" Type="http://schemas.openxmlformats.org/officeDocument/2006/relationships/hyperlink" Target="https://disk.yandex.ru/i/rDZNk5EgT4qHYg" TargetMode="External"/><Relationship Id="rId5" Type="http://schemas.openxmlformats.org/officeDocument/2006/relationships/hyperlink" Target="https://disk.yandex.ru/i/Xhk0JcdupaqC_g" TargetMode="External"/><Relationship Id="rId90" Type="http://schemas.openxmlformats.org/officeDocument/2006/relationships/hyperlink" Target="https://disk.yandex.ru/i/-7XpSSlUVa3Z7g" TargetMode="External"/><Relationship Id="rId95" Type="http://schemas.openxmlformats.org/officeDocument/2006/relationships/hyperlink" Target="https://disk.yandex.ru/i/bjgMdJJzK6_U5w" TargetMode="External"/><Relationship Id="rId22" Type="http://schemas.openxmlformats.org/officeDocument/2006/relationships/hyperlink" Target="https://disk.yandex.ru/i/FeybnXlxy6uOYw" TargetMode="External"/><Relationship Id="rId27" Type="http://schemas.openxmlformats.org/officeDocument/2006/relationships/hyperlink" Target="https://disk.yandex.ru/i/fnnX61F5TnkIHw" TargetMode="External"/><Relationship Id="rId43" Type="http://schemas.openxmlformats.org/officeDocument/2006/relationships/hyperlink" Target="https://disk.yandex.ru/i/zVj1JUcX5KQgDw" TargetMode="External"/><Relationship Id="rId48" Type="http://schemas.openxmlformats.org/officeDocument/2006/relationships/hyperlink" Target="https://disk.yandex.ru/i/1OFZA2t1ZIbRwQ" TargetMode="External"/><Relationship Id="rId64" Type="http://schemas.openxmlformats.org/officeDocument/2006/relationships/hyperlink" Target="https://disk.yandex.ru/i/vORZNZGBZLccfQ" TargetMode="External"/><Relationship Id="rId69" Type="http://schemas.openxmlformats.org/officeDocument/2006/relationships/hyperlink" Target="https://disk.yandex.ru/i/V-ZZi5RpLX9vBw" TargetMode="External"/><Relationship Id="rId80" Type="http://schemas.openxmlformats.org/officeDocument/2006/relationships/hyperlink" Target="https://disk.yandex.ru/i/RPxOguN0qr42Ug" TargetMode="External"/><Relationship Id="rId85" Type="http://schemas.openxmlformats.org/officeDocument/2006/relationships/hyperlink" Target="https://disk.yandex.ru/i/V-ZZi5RpLX9vBw" TargetMode="External"/><Relationship Id="rId12" Type="http://schemas.openxmlformats.org/officeDocument/2006/relationships/hyperlink" Target="https://disk.yandex.ru/i/SvtS2pAJWDQ1uQ" TargetMode="External"/><Relationship Id="rId17" Type="http://schemas.openxmlformats.org/officeDocument/2006/relationships/hyperlink" Target="https://disk.yandex.ru/i/NXL5vGYyP3k07w" TargetMode="External"/><Relationship Id="rId33" Type="http://schemas.openxmlformats.org/officeDocument/2006/relationships/hyperlink" Target="https://disk.yandex.ru/i/VvCj7eRNuLMPFw" TargetMode="External"/><Relationship Id="rId38" Type="http://schemas.openxmlformats.org/officeDocument/2006/relationships/hyperlink" Target="https://disk.yandex.ru/i/vVActx8PnmIGQA" TargetMode="External"/><Relationship Id="rId59" Type="http://schemas.openxmlformats.org/officeDocument/2006/relationships/hyperlink" Target="https://disk.yandex.ru/i/SNq4K5g-72ewAw" TargetMode="External"/><Relationship Id="rId103" Type="http://schemas.openxmlformats.org/officeDocument/2006/relationships/hyperlink" Target="https://disk.yandex.ru/i/BG2dIM27u8yEkg" TargetMode="External"/><Relationship Id="rId108" Type="http://schemas.openxmlformats.org/officeDocument/2006/relationships/drawing" Target="../drawings/drawing1.xml"/><Relationship Id="rId54" Type="http://schemas.openxmlformats.org/officeDocument/2006/relationships/hyperlink" Target="https://disk.yandex.ru/i/aWGiBPqtW6BbdA" TargetMode="External"/><Relationship Id="rId70" Type="http://schemas.openxmlformats.org/officeDocument/2006/relationships/hyperlink" Target="https://disk.yandex.ru/i/iUPy8FEyLVFSEg" TargetMode="External"/><Relationship Id="rId75" Type="http://schemas.openxmlformats.org/officeDocument/2006/relationships/hyperlink" Target="https://disk.yandex.ru/i/3frz7DJe30s1Tw" TargetMode="External"/><Relationship Id="rId91" Type="http://schemas.openxmlformats.org/officeDocument/2006/relationships/hyperlink" Target="https://disk.yandex.ru/i/w352psf8wH0sUA" TargetMode="External"/><Relationship Id="rId96" Type="http://schemas.openxmlformats.org/officeDocument/2006/relationships/hyperlink" Target="https://disk.yandex.ru/i/TxXOrgA5HHhOTQ" TargetMode="External"/><Relationship Id="rId1" Type="http://schemas.openxmlformats.org/officeDocument/2006/relationships/hyperlink" Target="https://disk.yandex.ru/i/wUfFNntHfYVrRg" TargetMode="External"/><Relationship Id="rId6" Type="http://schemas.openxmlformats.org/officeDocument/2006/relationships/hyperlink" Target="https://disk.yandex.ru/i/EAS_EmgnEH4M4Q" TargetMode="External"/><Relationship Id="rId15" Type="http://schemas.openxmlformats.org/officeDocument/2006/relationships/hyperlink" Target="https://disk.yandex.ru/i/Nzvqbwl8Ko_voA" TargetMode="External"/><Relationship Id="rId23" Type="http://schemas.openxmlformats.org/officeDocument/2006/relationships/hyperlink" Target="https://disk.yandex.ru/i/EAS_EmgnEH4M4Q" TargetMode="External"/><Relationship Id="rId28" Type="http://schemas.openxmlformats.org/officeDocument/2006/relationships/hyperlink" Target="https://disk.yandex.ru/i/ht5pxf3Rv_QYVQ" TargetMode="External"/><Relationship Id="rId36" Type="http://schemas.openxmlformats.org/officeDocument/2006/relationships/hyperlink" Target="https://disk.yandex.ru/i/VHqImXmqZdsVbw" TargetMode="External"/><Relationship Id="rId49" Type="http://schemas.openxmlformats.org/officeDocument/2006/relationships/hyperlink" Target="https://disk.yandex.ru/i/OybEXJE9g9wcRw" TargetMode="External"/><Relationship Id="rId57" Type="http://schemas.openxmlformats.org/officeDocument/2006/relationships/hyperlink" Target="https://disk.yandex.ru/i/XIlI1X0RxbXajg" TargetMode="External"/><Relationship Id="rId106" Type="http://schemas.openxmlformats.org/officeDocument/2006/relationships/hyperlink" Target="https://disk.yandex.ru/i/DxgqDjIoUKsxkQ" TargetMode="External"/><Relationship Id="rId10" Type="http://schemas.openxmlformats.org/officeDocument/2006/relationships/hyperlink" Target="https://disk.yandex.ru/i/ht5pxf3Rv_QYVQ" TargetMode="External"/><Relationship Id="rId31" Type="http://schemas.openxmlformats.org/officeDocument/2006/relationships/hyperlink" Target="https://disk.yandex.ru/i/VHqImXmqZdsVbw" TargetMode="External"/><Relationship Id="rId44" Type="http://schemas.openxmlformats.org/officeDocument/2006/relationships/hyperlink" Target="https://disk.yandex.ru/i/04cghLC9bBWK7Q" TargetMode="External"/><Relationship Id="rId52" Type="http://schemas.openxmlformats.org/officeDocument/2006/relationships/hyperlink" Target="https://disk.yandex.ru/i/oM1t0-thF-GKXg" TargetMode="External"/><Relationship Id="rId60" Type="http://schemas.openxmlformats.org/officeDocument/2006/relationships/hyperlink" Target="https://disk.yandex.ru/i/QXuaOPRt1s2-og" TargetMode="External"/><Relationship Id="rId65" Type="http://schemas.openxmlformats.org/officeDocument/2006/relationships/hyperlink" Target="https://disk.yandex.ru/i/TGIJD32N4-N3-g" TargetMode="External"/><Relationship Id="rId73" Type="http://schemas.openxmlformats.org/officeDocument/2006/relationships/hyperlink" Target="https://disk.yandex.ru/i/Yyd9C8lZieqFQQ" TargetMode="External"/><Relationship Id="rId78" Type="http://schemas.openxmlformats.org/officeDocument/2006/relationships/hyperlink" Target="https://disk.yandex.ru/i/Ojm1MK0wGBSEOA" TargetMode="External"/><Relationship Id="rId81" Type="http://schemas.openxmlformats.org/officeDocument/2006/relationships/hyperlink" Target="https://disk.yandex.ru/i/b0xA4DyfX-FS5w" TargetMode="External"/><Relationship Id="rId86" Type="http://schemas.openxmlformats.org/officeDocument/2006/relationships/hyperlink" Target="https://disk.yandex.ru/i/TGIJD32N4-N3-g" TargetMode="External"/><Relationship Id="rId94" Type="http://schemas.openxmlformats.org/officeDocument/2006/relationships/hyperlink" Target="https://disk.yandex.ru/i/LvZno4kqtxWmOw" TargetMode="External"/><Relationship Id="rId99" Type="http://schemas.openxmlformats.org/officeDocument/2006/relationships/hyperlink" Target="https://disk.yandex.ru/i/42pniGT7FQyDWg" TargetMode="External"/><Relationship Id="rId101" Type="http://schemas.openxmlformats.org/officeDocument/2006/relationships/hyperlink" Target="https://disk.yandex.ru/i/g8QfEOX9T1oULA" TargetMode="External"/><Relationship Id="rId4" Type="http://schemas.openxmlformats.org/officeDocument/2006/relationships/hyperlink" Target="https://disk.yandex.ru/i/FeybnXlxy6uOYw" TargetMode="External"/><Relationship Id="rId9" Type="http://schemas.openxmlformats.org/officeDocument/2006/relationships/hyperlink" Target="https://disk.yandex.ru/i/fnnX61F5TnkIHw" TargetMode="External"/><Relationship Id="rId13" Type="http://schemas.openxmlformats.org/officeDocument/2006/relationships/hyperlink" Target="https://disk.yandex.ru/i/D5GNkoRmnM63XA" TargetMode="External"/><Relationship Id="rId18" Type="http://schemas.openxmlformats.org/officeDocument/2006/relationships/hyperlink" Target="https://disk.yandex.ru/i/AyN2IQYiOWRIJQ" TargetMode="External"/><Relationship Id="rId39" Type="http://schemas.openxmlformats.org/officeDocument/2006/relationships/hyperlink" Target="https://disk.yandex.ru/i/MGQtWvKf5HsbAg" TargetMode="External"/><Relationship Id="rId109" Type="http://schemas.openxmlformats.org/officeDocument/2006/relationships/vmlDrawing" Target="../drawings/vmlDrawing1.vml"/><Relationship Id="rId34" Type="http://schemas.openxmlformats.org/officeDocument/2006/relationships/hyperlink" Target="https://disk.yandex.ru/i/NXL5vGYyP3k07w" TargetMode="External"/><Relationship Id="rId50" Type="http://schemas.openxmlformats.org/officeDocument/2006/relationships/hyperlink" Target="https://disk.yandex.ru/i/qUSNGP3zup2OmA" TargetMode="External"/><Relationship Id="rId55" Type="http://schemas.openxmlformats.org/officeDocument/2006/relationships/hyperlink" Target="https://disk.yandex.ru/i/fpn4k4iUcEhFeA" TargetMode="External"/><Relationship Id="rId76" Type="http://schemas.openxmlformats.org/officeDocument/2006/relationships/hyperlink" Target="https://disk.yandex.ru/i/xB-TgoHjrwCicQ" TargetMode="External"/><Relationship Id="rId97" Type="http://schemas.openxmlformats.org/officeDocument/2006/relationships/hyperlink" Target="https://disk.yandex.ru/i/IYy5EXGijg2qaw" TargetMode="External"/><Relationship Id="rId104" Type="http://schemas.openxmlformats.org/officeDocument/2006/relationships/hyperlink" Target="https://disk.yandex.ru/i/0WxwL61eSxYXAQ" TargetMode="External"/><Relationship Id="rId7" Type="http://schemas.openxmlformats.org/officeDocument/2006/relationships/hyperlink" Target="https://disk.yandex.ru/i/bJo7NSDVu6a34Q" TargetMode="External"/><Relationship Id="rId71" Type="http://schemas.openxmlformats.org/officeDocument/2006/relationships/hyperlink" Target="https://disk.yandex.ru/i/o-xBTAoOUqfDfA" TargetMode="External"/><Relationship Id="rId92" Type="http://schemas.openxmlformats.org/officeDocument/2006/relationships/hyperlink" Target="https://disk.yandex.ru/i/OgI84QOWS7ZOdA" TargetMode="External"/><Relationship Id="rId2" Type="http://schemas.openxmlformats.org/officeDocument/2006/relationships/hyperlink" Target="https://disk.yandex.ru/i/ympg-7dGKkbfOw" TargetMode="External"/><Relationship Id="rId29" Type="http://schemas.openxmlformats.org/officeDocument/2006/relationships/hyperlink" Target="https://disk.yandex.ru/i/ttdF4vkvDUQcHg" TargetMode="External"/><Relationship Id="rId24" Type="http://schemas.openxmlformats.org/officeDocument/2006/relationships/hyperlink" Target="https://disk.yandex.ru/i/bJo7NSDVu6a34Q" TargetMode="External"/><Relationship Id="rId40" Type="http://schemas.openxmlformats.org/officeDocument/2006/relationships/hyperlink" Target="https://disk.yandex.ru/i/_W8cYb_TgKLGpg" TargetMode="External"/><Relationship Id="rId45" Type="http://schemas.openxmlformats.org/officeDocument/2006/relationships/hyperlink" Target="https://disk.yandex.ru/i/w9nhKq62vP4Okw" TargetMode="External"/><Relationship Id="rId66" Type="http://schemas.openxmlformats.org/officeDocument/2006/relationships/hyperlink" Target="https://disk.yandex.ru/i/QXuaOPRt1s2-og" TargetMode="External"/><Relationship Id="rId87" Type="http://schemas.openxmlformats.org/officeDocument/2006/relationships/hyperlink" Target="https://pirotekhnica.ru/" TargetMode="External"/><Relationship Id="rId110" Type="http://schemas.openxmlformats.org/officeDocument/2006/relationships/comments" Target="../comments1.xml"/><Relationship Id="rId61" Type="http://schemas.openxmlformats.org/officeDocument/2006/relationships/hyperlink" Target="https://disk.yandex.ru/i/zj0ef7MDOG17Hw" TargetMode="External"/><Relationship Id="rId82" Type="http://schemas.openxmlformats.org/officeDocument/2006/relationships/hyperlink" Target="https://disk.yandex.ru/i/zj0ef7MDOG17Hw" TargetMode="External"/><Relationship Id="rId19" Type="http://schemas.openxmlformats.org/officeDocument/2006/relationships/hyperlink" Target="https://disk.yandex.ru/i/wUfFNntHfYVrRg" TargetMode="External"/><Relationship Id="rId14" Type="http://schemas.openxmlformats.org/officeDocument/2006/relationships/hyperlink" Target="https://disk.yandex.ru/i/VHqImXmqZdsVbw" TargetMode="External"/><Relationship Id="rId30" Type="http://schemas.openxmlformats.org/officeDocument/2006/relationships/hyperlink" Target="https://disk.yandex.ru/i/SvtS2pAJWDQ1uQ" TargetMode="External"/><Relationship Id="rId35" Type="http://schemas.openxmlformats.org/officeDocument/2006/relationships/hyperlink" Target="https://disk.yandex.ru/i/AyN2IQYiOWRIJQ" TargetMode="External"/><Relationship Id="rId56" Type="http://schemas.openxmlformats.org/officeDocument/2006/relationships/hyperlink" Target="https://disk.yandex.ru/i/jpCcys5un2mPdA" TargetMode="External"/><Relationship Id="rId77" Type="http://schemas.openxmlformats.org/officeDocument/2006/relationships/hyperlink" Target="https://disk.yandex.ru/i/nAUjA90FKbmlag" TargetMode="External"/><Relationship Id="rId100" Type="http://schemas.openxmlformats.org/officeDocument/2006/relationships/hyperlink" Target="https://disk.yandex.ru/i/w5-xC_cWYTiLkQ" TargetMode="External"/><Relationship Id="rId105" Type="http://schemas.openxmlformats.org/officeDocument/2006/relationships/hyperlink" Target="https://disk.yandex.ru/i/dgHW-Wk8jpl-dA" TargetMode="External"/><Relationship Id="rId8" Type="http://schemas.openxmlformats.org/officeDocument/2006/relationships/hyperlink" Target="https://disk.yandex.ru/i/n0qWtJNGoIyXPQ" TargetMode="External"/><Relationship Id="rId51" Type="http://schemas.openxmlformats.org/officeDocument/2006/relationships/hyperlink" Target="https://disk.yandex.ru/i/DGakfXksduza_A" TargetMode="External"/><Relationship Id="rId72" Type="http://schemas.openxmlformats.org/officeDocument/2006/relationships/hyperlink" Target="https://disk.yandex.ru/i/KyFHrd33xBV1hg" TargetMode="External"/><Relationship Id="rId93" Type="http://schemas.openxmlformats.org/officeDocument/2006/relationships/hyperlink" Target="https://disk.yandex.ru/i/V66ty6LjXnEDJA" TargetMode="External"/><Relationship Id="rId98" Type="http://schemas.openxmlformats.org/officeDocument/2006/relationships/hyperlink" Target="https://disk.yandex.ru/i/LS9wZJv807dPMg" TargetMode="External"/><Relationship Id="rId3" Type="http://schemas.openxmlformats.org/officeDocument/2006/relationships/hyperlink" Target="https://disk.yandex.ru/i/IX5hjpoxCkOdEA" TargetMode="External"/><Relationship Id="rId25" Type="http://schemas.openxmlformats.org/officeDocument/2006/relationships/hyperlink" Target="https://disk.yandex.ru/i/n0qWtJNGoIyXPQ" TargetMode="External"/><Relationship Id="rId46" Type="http://schemas.openxmlformats.org/officeDocument/2006/relationships/hyperlink" Target="https://disk.yandex.ru/i/10Z6gDbXPCFNQA" TargetMode="External"/><Relationship Id="rId67" Type="http://schemas.openxmlformats.org/officeDocument/2006/relationships/hyperlink" Target="https://disk.yandex.ru/i/zj0ef7MDOG17Hw" TargetMode="External"/><Relationship Id="rId20" Type="http://schemas.openxmlformats.org/officeDocument/2006/relationships/hyperlink" Target="https://disk.yandex.ru/i/ympg-7dGKkbfOw" TargetMode="External"/><Relationship Id="rId41" Type="http://schemas.openxmlformats.org/officeDocument/2006/relationships/hyperlink" Target="https://disk.yandex.ru/i/QSbgwUFTXFaNVw" TargetMode="External"/><Relationship Id="rId62" Type="http://schemas.openxmlformats.org/officeDocument/2006/relationships/hyperlink" Target="https://disk.yandex.ru/i/vORZNZGBZLccfQ" TargetMode="External"/><Relationship Id="rId83" Type="http://schemas.openxmlformats.org/officeDocument/2006/relationships/hyperlink" Target="https://disk.yandex.ru/i/NEOfnlUDhS5agQ" TargetMode="External"/><Relationship Id="rId88" Type="http://schemas.openxmlformats.org/officeDocument/2006/relationships/hyperlink" Target="mailto:tdorien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74"/>
  <sheetViews>
    <sheetView tabSelected="1" zoomScaleNormal="100" workbookViewId="0">
      <pane ySplit="5" topLeftCell="A6" activePane="bottomLeft" state="frozen"/>
      <selection pane="bottomLeft" activeCell="J366" sqref="J366:K366"/>
    </sheetView>
  </sheetViews>
  <sheetFormatPr defaultRowHeight="18.75"/>
  <cols>
    <col min="1" max="1" width="14" style="38" customWidth="1"/>
    <col min="2" max="2" width="5" style="89" bestFit="1" customWidth="1"/>
    <col min="3" max="3" width="51.7109375" style="110" customWidth="1"/>
    <col min="4" max="4" width="19.140625" style="74" customWidth="1"/>
    <col min="5" max="5" width="18.5703125" style="74" customWidth="1"/>
    <col min="6" max="6" width="16" style="74" customWidth="1"/>
    <col min="7" max="7" width="17.28515625" style="73" customWidth="1"/>
    <col min="8" max="8" width="18.42578125" style="74" customWidth="1"/>
    <col min="9" max="9" width="15.7109375" style="74" customWidth="1"/>
    <col min="10" max="10" width="18.42578125" style="74" customWidth="1"/>
    <col min="11" max="11" width="17.28515625" style="74" customWidth="1"/>
    <col min="12" max="12" width="18.28515625" style="74" customWidth="1"/>
    <col min="13" max="13" width="15.7109375" style="1" customWidth="1"/>
    <col min="14" max="14" width="12" style="23" customWidth="1"/>
    <col min="15" max="16384" width="9.140625" style="23"/>
  </cols>
  <sheetData>
    <row r="1" spans="1:50" s="20" customFormat="1" ht="26.25" customHeight="1">
      <c r="A1" s="123"/>
      <c r="B1" s="124"/>
      <c r="C1" s="124"/>
      <c r="D1" s="78" t="s">
        <v>0</v>
      </c>
      <c r="E1" s="75" t="s">
        <v>1</v>
      </c>
      <c r="F1" s="94"/>
      <c r="G1" s="39"/>
      <c r="H1" s="40"/>
      <c r="I1" s="41"/>
      <c r="J1" s="42"/>
      <c r="K1" s="128"/>
      <c r="L1" s="128"/>
      <c r="M1" s="18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9"/>
    </row>
    <row r="2" spans="1:50" s="20" customFormat="1">
      <c r="A2" s="125"/>
      <c r="B2" s="126"/>
      <c r="C2" s="127"/>
      <c r="D2" s="79" t="s">
        <v>3</v>
      </c>
      <c r="E2" s="93" t="s">
        <v>4</v>
      </c>
      <c r="F2" s="95" t="s">
        <v>421</v>
      </c>
      <c r="G2" s="43"/>
      <c r="H2" s="40"/>
      <c r="I2" s="41"/>
      <c r="J2" s="42"/>
      <c r="K2" s="128"/>
      <c r="L2" s="128"/>
      <c r="M2" s="18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9"/>
    </row>
    <row r="3" spans="1:50" s="20" customFormat="1">
      <c r="A3" s="125"/>
      <c r="B3" s="126"/>
      <c r="C3" s="127"/>
      <c r="D3" s="79" t="s">
        <v>5</v>
      </c>
      <c r="E3" s="76" t="s">
        <v>6</v>
      </c>
      <c r="F3" s="96"/>
      <c r="G3" s="43"/>
      <c r="H3" s="44"/>
      <c r="I3" s="45"/>
      <c r="J3" s="42"/>
      <c r="K3" s="128"/>
      <c r="L3" s="128"/>
      <c r="M3" s="1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9"/>
    </row>
    <row r="4" spans="1:50" s="20" customFormat="1" ht="29.25" customHeight="1">
      <c r="A4" s="125"/>
      <c r="B4" s="126"/>
      <c r="C4" s="126"/>
      <c r="D4" s="80" t="s">
        <v>7</v>
      </c>
      <c r="E4" s="77" t="s">
        <v>8</v>
      </c>
      <c r="F4" s="97"/>
      <c r="G4" s="112"/>
      <c r="H4" s="113" t="s">
        <v>9</v>
      </c>
      <c r="I4" s="139">
        <v>0</v>
      </c>
      <c r="J4" s="42"/>
      <c r="K4" s="42"/>
      <c r="L4" s="42"/>
      <c r="M4" s="114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2"/>
    </row>
    <row r="5" spans="1:50" s="74" customFormat="1" ht="68.25" customHeight="1">
      <c r="A5" s="115" t="s">
        <v>11</v>
      </c>
      <c r="B5" s="116"/>
      <c r="C5" s="117" t="s">
        <v>12</v>
      </c>
      <c r="D5" s="111" t="s">
        <v>417</v>
      </c>
      <c r="E5" s="90" t="s">
        <v>420</v>
      </c>
      <c r="F5" s="91" t="s">
        <v>13</v>
      </c>
      <c r="G5" s="111" t="s">
        <v>418</v>
      </c>
      <c r="H5" s="111" t="s">
        <v>14</v>
      </c>
      <c r="I5" s="111" t="s">
        <v>15</v>
      </c>
      <c r="J5" s="111" t="s">
        <v>16</v>
      </c>
      <c r="K5" s="90" t="s">
        <v>419</v>
      </c>
      <c r="L5" s="90" t="s">
        <v>2</v>
      </c>
      <c r="M5" s="118" t="s">
        <v>17</v>
      </c>
    </row>
    <row r="6" spans="1:50" s="24" customFormat="1" ht="18.75" customHeight="1">
      <c r="A6" s="129" t="s">
        <v>18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/>
    </row>
    <row r="7" spans="1:50" s="16" customFormat="1" ht="17.25" customHeight="1">
      <c r="A7" s="32" t="s">
        <v>19</v>
      </c>
      <c r="B7" s="82" t="s">
        <v>416</v>
      </c>
      <c r="C7" s="98" t="s">
        <v>20</v>
      </c>
      <c r="D7" s="48" t="s">
        <v>21</v>
      </c>
      <c r="E7" s="48">
        <v>12</v>
      </c>
      <c r="F7" s="48">
        <v>8</v>
      </c>
      <c r="G7" s="46">
        <v>2336</v>
      </c>
      <c r="H7" s="46">
        <f t="shared" ref="H7:H22" si="0">G7*E7</f>
        <v>28032</v>
      </c>
      <c r="I7" s="46">
        <v>292</v>
      </c>
      <c r="J7" s="47">
        <f>I7*(1-I4)</f>
        <v>292</v>
      </c>
      <c r="K7" s="132"/>
      <c r="L7" s="48">
        <f t="shared" ref="L7:L29" si="1">K7*J7*8</f>
        <v>0</v>
      </c>
      <c r="M7" s="8" t="s">
        <v>17</v>
      </c>
    </row>
    <row r="8" spans="1:50" s="16" customFormat="1" ht="17.25" customHeight="1">
      <c r="A8" s="32" t="s">
        <v>19</v>
      </c>
      <c r="B8" s="82" t="s">
        <v>416</v>
      </c>
      <c r="C8" s="98" t="s">
        <v>22</v>
      </c>
      <c r="D8" s="48" t="s">
        <v>21</v>
      </c>
      <c r="E8" s="48">
        <v>12</v>
      </c>
      <c r="F8" s="48">
        <v>8</v>
      </c>
      <c r="G8" s="46">
        <v>2336</v>
      </c>
      <c r="H8" s="46">
        <f t="shared" si="0"/>
        <v>28032</v>
      </c>
      <c r="I8" s="46">
        <v>292</v>
      </c>
      <c r="J8" s="47">
        <f>I8*(1-I4)</f>
        <v>292</v>
      </c>
      <c r="K8" s="132"/>
      <c r="L8" s="48">
        <f t="shared" si="1"/>
        <v>0</v>
      </c>
      <c r="M8" s="8" t="s">
        <v>17</v>
      </c>
    </row>
    <row r="9" spans="1:50" s="16" customFormat="1" ht="17.25" customHeight="1">
      <c r="A9" s="32" t="s">
        <v>23</v>
      </c>
      <c r="B9" s="82" t="s">
        <v>416</v>
      </c>
      <c r="C9" s="98" t="s">
        <v>24</v>
      </c>
      <c r="D9" s="48" t="s">
        <v>21</v>
      </c>
      <c r="E9" s="48">
        <v>12</v>
      </c>
      <c r="F9" s="48">
        <v>8</v>
      </c>
      <c r="G9" s="46">
        <v>2336</v>
      </c>
      <c r="H9" s="46">
        <f t="shared" si="0"/>
        <v>28032</v>
      </c>
      <c r="I9" s="46">
        <f t="shared" ref="I9:I22" si="2">G9/F9</f>
        <v>292</v>
      </c>
      <c r="J9" s="47">
        <f>I9*(1-I4)</f>
        <v>292</v>
      </c>
      <c r="K9" s="132"/>
      <c r="L9" s="48">
        <f t="shared" si="1"/>
        <v>0</v>
      </c>
      <c r="M9" s="8" t="s">
        <v>17</v>
      </c>
    </row>
    <row r="10" spans="1:50" s="16" customFormat="1" ht="17.25" customHeight="1">
      <c r="A10" s="32" t="s">
        <v>23</v>
      </c>
      <c r="B10" s="82" t="s">
        <v>416</v>
      </c>
      <c r="C10" s="98" t="s">
        <v>25</v>
      </c>
      <c r="D10" s="48" t="s">
        <v>21</v>
      </c>
      <c r="E10" s="48">
        <v>12</v>
      </c>
      <c r="F10" s="48">
        <v>8</v>
      </c>
      <c r="G10" s="46">
        <v>2336</v>
      </c>
      <c r="H10" s="46">
        <f t="shared" si="0"/>
        <v>28032</v>
      </c>
      <c r="I10" s="46">
        <f t="shared" si="2"/>
        <v>292</v>
      </c>
      <c r="J10" s="47">
        <f>I10*(1-I4)</f>
        <v>292</v>
      </c>
      <c r="K10" s="132"/>
      <c r="L10" s="48">
        <f t="shared" si="1"/>
        <v>0</v>
      </c>
      <c r="M10" s="2"/>
    </row>
    <row r="11" spans="1:50" s="16" customFormat="1" ht="17.25" customHeight="1">
      <c r="A11" s="32" t="s">
        <v>23</v>
      </c>
      <c r="B11" s="82" t="s">
        <v>416</v>
      </c>
      <c r="C11" s="98" t="s">
        <v>26</v>
      </c>
      <c r="D11" s="48" t="s">
        <v>21</v>
      </c>
      <c r="E11" s="48">
        <v>12</v>
      </c>
      <c r="F11" s="48">
        <v>8</v>
      </c>
      <c r="G11" s="46">
        <v>2336</v>
      </c>
      <c r="H11" s="46">
        <f t="shared" si="0"/>
        <v>28032</v>
      </c>
      <c r="I11" s="46">
        <f t="shared" si="2"/>
        <v>292</v>
      </c>
      <c r="J11" s="47">
        <f>I11*(1-I4)</f>
        <v>292</v>
      </c>
      <c r="K11" s="132"/>
      <c r="L11" s="48">
        <f t="shared" si="1"/>
        <v>0</v>
      </c>
      <c r="M11" s="2"/>
    </row>
    <row r="12" spans="1:50" s="16" customFormat="1" ht="17.25" customHeight="1">
      <c r="A12" s="32" t="s">
        <v>23</v>
      </c>
      <c r="B12" s="82" t="s">
        <v>416</v>
      </c>
      <c r="C12" s="98" t="s">
        <v>27</v>
      </c>
      <c r="D12" s="48" t="s">
        <v>21</v>
      </c>
      <c r="E12" s="48">
        <v>12</v>
      </c>
      <c r="F12" s="48">
        <v>8</v>
      </c>
      <c r="G12" s="46">
        <v>2336</v>
      </c>
      <c r="H12" s="46">
        <f t="shared" si="0"/>
        <v>28032</v>
      </c>
      <c r="I12" s="46">
        <f t="shared" si="2"/>
        <v>292</v>
      </c>
      <c r="J12" s="47">
        <f>I12*(1-I4)</f>
        <v>292</v>
      </c>
      <c r="K12" s="132"/>
      <c r="L12" s="48">
        <f t="shared" si="1"/>
        <v>0</v>
      </c>
      <c r="M12" s="2"/>
    </row>
    <row r="13" spans="1:50" s="16" customFormat="1" ht="17.25" customHeight="1">
      <c r="A13" s="32" t="s">
        <v>28</v>
      </c>
      <c r="B13" s="82" t="s">
        <v>416</v>
      </c>
      <c r="C13" s="98" t="s">
        <v>29</v>
      </c>
      <c r="D13" s="48" t="s">
        <v>21</v>
      </c>
      <c r="E13" s="48">
        <v>12</v>
      </c>
      <c r="F13" s="48">
        <v>8</v>
      </c>
      <c r="G13" s="46">
        <v>2336</v>
      </c>
      <c r="H13" s="46">
        <f t="shared" si="0"/>
        <v>28032</v>
      </c>
      <c r="I13" s="46">
        <f t="shared" si="2"/>
        <v>292</v>
      </c>
      <c r="J13" s="47">
        <f>I13*(1-I4)</f>
        <v>292</v>
      </c>
      <c r="K13" s="132"/>
      <c r="L13" s="48">
        <f t="shared" si="1"/>
        <v>0</v>
      </c>
      <c r="M13" s="8" t="s">
        <v>17</v>
      </c>
    </row>
    <row r="14" spans="1:50" s="16" customFormat="1" ht="17.25" customHeight="1">
      <c r="A14" s="32" t="s">
        <v>28</v>
      </c>
      <c r="B14" s="82" t="s">
        <v>416</v>
      </c>
      <c r="C14" s="98" t="s">
        <v>30</v>
      </c>
      <c r="D14" s="48" t="s">
        <v>21</v>
      </c>
      <c r="E14" s="48">
        <v>12</v>
      </c>
      <c r="F14" s="48">
        <v>8</v>
      </c>
      <c r="G14" s="46">
        <v>2336</v>
      </c>
      <c r="H14" s="46">
        <f t="shared" si="0"/>
        <v>28032</v>
      </c>
      <c r="I14" s="46">
        <f t="shared" si="2"/>
        <v>292</v>
      </c>
      <c r="J14" s="47">
        <f>I14*(1-I4)</f>
        <v>292</v>
      </c>
      <c r="K14" s="132"/>
      <c r="L14" s="48">
        <f t="shared" si="1"/>
        <v>0</v>
      </c>
      <c r="M14" s="8" t="s">
        <v>17</v>
      </c>
    </row>
    <row r="15" spans="1:50" s="16" customFormat="1" ht="17.25" customHeight="1">
      <c r="A15" s="32" t="s">
        <v>31</v>
      </c>
      <c r="B15" s="82" t="s">
        <v>416</v>
      </c>
      <c r="C15" s="98" t="s">
        <v>32</v>
      </c>
      <c r="D15" s="48" t="s">
        <v>21</v>
      </c>
      <c r="E15" s="48">
        <v>12</v>
      </c>
      <c r="F15" s="48">
        <v>8</v>
      </c>
      <c r="G15" s="46">
        <v>2336</v>
      </c>
      <c r="H15" s="46">
        <f t="shared" si="0"/>
        <v>28032</v>
      </c>
      <c r="I15" s="46">
        <f t="shared" si="2"/>
        <v>292</v>
      </c>
      <c r="J15" s="47">
        <f>I15*(1-I4)</f>
        <v>292</v>
      </c>
      <c r="K15" s="132"/>
      <c r="L15" s="48">
        <f t="shared" si="1"/>
        <v>0</v>
      </c>
      <c r="M15" s="2"/>
    </row>
    <row r="16" spans="1:50" s="16" customFormat="1" ht="17.25" customHeight="1">
      <c r="A16" s="32" t="s">
        <v>33</v>
      </c>
      <c r="B16" s="82" t="s">
        <v>416</v>
      </c>
      <c r="C16" s="98" t="s">
        <v>34</v>
      </c>
      <c r="D16" s="48" t="s">
        <v>21</v>
      </c>
      <c r="E16" s="48">
        <v>12</v>
      </c>
      <c r="F16" s="48">
        <v>8</v>
      </c>
      <c r="G16" s="46">
        <v>2568</v>
      </c>
      <c r="H16" s="46">
        <f t="shared" si="0"/>
        <v>30816</v>
      </c>
      <c r="I16" s="46">
        <f t="shared" si="2"/>
        <v>321</v>
      </c>
      <c r="J16" s="47">
        <f>I16*(1-I4)</f>
        <v>321</v>
      </c>
      <c r="K16" s="132"/>
      <c r="L16" s="48">
        <f t="shared" si="1"/>
        <v>0</v>
      </c>
      <c r="M16" s="8" t="s">
        <v>17</v>
      </c>
    </row>
    <row r="17" spans="1:13" s="16" customFormat="1" ht="17.25" customHeight="1">
      <c r="A17" s="32" t="s">
        <v>33</v>
      </c>
      <c r="B17" s="82" t="s">
        <v>416</v>
      </c>
      <c r="C17" s="98" t="s">
        <v>35</v>
      </c>
      <c r="D17" s="48" t="s">
        <v>21</v>
      </c>
      <c r="E17" s="48">
        <v>12</v>
      </c>
      <c r="F17" s="48">
        <v>8</v>
      </c>
      <c r="G17" s="46">
        <v>2568</v>
      </c>
      <c r="H17" s="46">
        <f t="shared" si="0"/>
        <v>30816</v>
      </c>
      <c r="I17" s="46">
        <f t="shared" si="2"/>
        <v>321</v>
      </c>
      <c r="J17" s="47">
        <f>I17*(1-I4)</f>
        <v>321</v>
      </c>
      <c r="K17" s="132"/>
      <c r="L17" s="48">
        <f t="shared" si="1"/>
        <v>0</v>
      </c>
      <c r="M17" s="8" t="s">
        <v>17</v>
      </c>
    </row>
    <row r="18" spans="1:13" s="16" customFormat="1" ht="17.25" customHeight="1">
      <c r="A18" s="32" t="s">
        <v>36</v>
      </c>
      <c r="B18" s="82" t="s">
        <v>416</v>
      </c>
      <c r="C18" s="98" t="s">
        <v>37</v>
      </c>
      <c r="D18" s="48" t="s">
        <v>21</v>
      </c>
      <c r="E18" s="48">
        <v>12</v>
      </c>
      <c r="F18" s="48">
        <v>8</v>
      </c>
      <c r="G18" s="46">
        <v>2568</v>
      </c>
      <c r="H18" s="46">
        <f t="shared" si="0"/>
        <v>30816</v>
      </c>
      <c r="I18" s="46">
        <f t="shared" si="2"/>
        <v>321</v>
      </c>
      <c r="J18" s="47">
        <f>I18*(1-I4)</f>
        <v>321</v>
      </c>
      <c r="K18" s="132"/>
      <c r="L18" s="48">
        <f t="shared" si="1"/>
        <v>0</v>
      </c>
      <c r="M18" s="8" t="s">
        <v>17</v>
      </c>
    </row>
    <row r="19" spans="1:13" s="16" customFormat="1" ht="17.25" customHeight="1">
      <c r="A19" s="32" t="s">
        <v>38</v>
      </c>
      <c r="B19" s="82" t="s">
        <v>416</v>
      </c>
      <c r="C19" s="98" t="s">
        <v>39</v>
      </c>
      <c r="D19" s="48" t="s">
        <v>21</v>
      </c>
      <c r="E19" s="48">
        <v>12</v>
      </c>
      <c r="F19" s="48">
        <v>8</v>
      </c>
      <c r="G19" s="46">
        <v>2568</v>
      </c>
      <c r="H19" s="46">
        <f t="shared" si="0"/>
        <v>30816</v>
      </c>
      <c r="I19" s="46">
        <f t="shared" si="2"/>
        <v>321</v>
      </c>
      <c r="J19" s="47">
        <f>I19*(1-I4)</f>
        <v>321</v>
      </c>
      <c r="K19" s="132"/>
      <c r="L19" s="48">
        <f t="shared" si="1"/>
        <v>0</v>
      </c>
      <c r="M19" s="8" t="s">
        <v>17</v>
      </c>
    </row>
    <row r="20" spans="1:13" s="16" customFormat="1" ht="17.25" customHeight="1">
      <c r="A20" s="32" t="s">
        <v>38</v>
      </c>
      <c r="B20" s="82" t="s">
        <v>416</v>
      </c>
      <c r="C20" s="98" t="s">
        <v>40</v>
      </c>
      <c r="D20" s="48" t="s">
        <v>21</v>
      </c>
      <c r="E20" s="48">
        <v>12</v>
      </c>
      <c r="F20" s="48">
        <v>8</v>
      </c>
      <c r="G20" s="46">
        <v>2568</v>
      </c>
      <c r="H20" s="46">
        <f t="shared" si="0"/>
        <v>30816</v>
      </c>
      <c r="I20" s="46">
        <f t="shared" si="2"/>
        <v>321</v>
      </c>
      <c r="J20" s="47">
        <f>I20*(1-I4)</f>
        <v>321</v>
      </c>
      <c r="K20" s="132"/>
      <c r="L20" s="48">
        <f t="shared" si="1"/>
        <v>0</v>
      </c>
      <c r="M20" s="8" t="s">
        <v>17</v>
      </c>
    </row>
    <row r="21" spans="1:13" s="16" customFormat="1" ht="17.25" customHeight="1">
      <c r="A21" s="32" t="s">
        <v>41</v>
      </c>
      <c r="B21" s="82" t="s">
        <v>416</v>
      </c>
      <c r="C21" s="98" t="s">
        <v>42</v>
      </c>
      <c r="D21" s="48" t="s">
        <v>21</v>
      </c>
      <c r="E21" s="48">
        <v>12</v>
      </c>
      <c r="F21" s="48">
        <v>8</v>
      </c>
      <c r="G21" s="46">
        <v>2568</v>
      </c>
      <c r="H21" s="46">
        <f t="shared" si="0"/>
        <v>30816</v>
      </c>
      <c r="I21" s="46">
        <f t="shared" si="2"/>
        <v>321</v>
      </c>
      <c r="J21" s="47">
        <f>I21*(1-I4)</f>
        <v>321</v>
      </c>
      <c r="K21" s="132"/>
      <c r="L21" s="48">
        <f t="shared" si="1"/>
        <v>0</v>
      </c>
      <c r="M21" s="8" t="s">
        <v>17</v>
      </c>
    </row>
    <row r="22" spans="1:13" s="16" customFormat="1" ht="17.25" customHeight="1">
      <c r="A22" s="32" t="s">
        <v>41</v>
      </c>
      <c r="B22" s="82" t="s">
        <v>416</v>
      </c>
      <c r="C22" s="98" t="s">
        <v>43</v>
      </c>
      <c r="D22" s="48" t="s">
        <v>21</v>
      </c>
      <c r="E22" s="48">
        <v>12</v>
      </c>
      <c r="F22" s="48">
        <v>8</v>
      </c>
      <c r="G22" s="46">
        <v>2568</v>
      </c>
      <c r="H22" s="46">
        <f t="shared" si="0"/>
        <v>30816</v>
      </c>
      <c r="I22" s="46">
        <f t="shared" si="2"/>
        <v>321</v>
      </c>
      <c r="J22" s="47">
        <f>I22*(1-I4)</f>
        <v>321</v>
      </c>
      <c r="K22" s="132"/>
      <c r="L22" s="48">
        <f t="shared" si="1"/>
        <v>0</v>
      </c>
      <c r="M22" s="8" t="s">
        <v>17</v>
      </c>
    </row>
    <row r="23" spans="1:13" s="16" customFormat="1" ht="17.25" customHeight="1">
      <c r="A23" s="32" t="s">
        <v>44</v>
      </c>
      <c r="B23" s="82" t="s">
        <v>416</v>
      </c>
      <c r="C23" s="98" t="s">
        <v>45</v>
      </c>
      <c r="D23" s="48" t="s">
        <v>21</v>
      </c>
      <c r="E23" s="48">
        <v>12</v>
      </c>
      <c r="F23" s="48">
        <v>8</v>
      </c>
      <c r="G23" s="46">
        <v>2520</v>
      </c>
      <c r="H23" s="46">
        <f t="shared" ref="H23:H58" si="3">G23*E23</f>
        <v>30240</v>
      </c>
      <c r="I23" s="46">
        <f t="shared" ref="I23:I58" si="4">G23/F23</f>
        <v>315</v>
      </c>
      <c r="J23" s="47">
        <f>I23*(1-I4)</f>
        <v>315</v>
      </c>
      <c r="K23" s="132"/>
      <c r="L23" s="48">
        <f t="shared" si="1"/>
        <v>0</v>
      </c>
      <c r="M23" s="8" t="s">
        <v>17</v>
      </c>
    </row>
    <row r="24" spans="1:13" s="16" customFormat="1" ht="17.25" customHeight="1">
      <c r="A24" s="32" t="s">
        <v>46</v>
      </c>
      <c r="B24" s="82" t="s">
        <v>416</v>
      </c>
      <c r="C24" s="99" t="s">
        <v>47</v>
      </c>
      <c r="D24" s="48" t="s">
        <v>21</v>
      </c>
      <c r="E24" s="48">
        <v>12</v>
      </c>
      <c r="F24" s="48">
        <v>8</v>
      </c>
      <c r="G24" s="46">
        <v>2624</v>
      </c>
      <c r="H24" s="46">
        <f t="shared" si="3"/>
        <v>31488</v>
      </c>
      <c r="I24" s="46">
        <f t="shared" si="4"/>
        <v>328</v>
      </c>
      <c r="J24" s="47">
        <f>I24*(1-I4)</f>
        <v>328</v>
      </c>
      <c r="K24" s="132"/>
      <c r="L24" s="48">
        <f t="shared" si="1"/>
        <v>0</v>
      </c>
      <c r="M24" s="8" t="s">
        <v>17</v>
      </c>
    </row>
    <row r="25" spans="1:13" s="16" customFormat="1" ht="17.25" customHeight="1">
      <c r="A25" s="32" t="s">
        <v>46</v>
      </c>
      <c r="B25" s="82" t="s">
        <v>416</v>
      </c>
      <c r="C25" s="99" t="s">
        <v>411</v>
      </c>
      <c r="D25" s="48" t="s">
        <v>21</v>
      </c>
      <c r="E25" s="48">
        <v>12</v>
      </c>
      <c r="F25" s="48">
        <v>8</v>
      </c>
      <c r="G25" s="46">
        <v>2624</v>
      </c>
      <c r="H25" s="46">
        <f t="shared" si="3"/>
        <v>31488</v>
      </c>
      <c r="I25" s="46">
        <f t="shared" si="4"/>
        <v>328</v>
      </c>
      <c r="J25" s="47">
        <f>I25*(1-I4)</f>
        <v>328</v>
      </c>
      <c r="K25" s="132"/>
      <c r="L25" s="48">
        <f t="shared" si="1"/>
        <v>0</v>
      </c>
      <c r="M25" s="8" t="s">
        <v>17</v>
      </c>
    </row>
    <row r="26" spans="1:13" s="16" customFormat="1" ht="17.25" customHeight="1">
      <c r="A26" s="32" t="s">
        <v>46</v>
      </c>
      <c r="B26" s="82" t="s">
        <v>416</v>
      </c>
      <c r="C26" s="99" t="s">
        <v>49</v>
      </c>
      <c r="D26" s="48" t="s">
        <v>21</v>
      </c>
      <c r="E26" s="48">
        <v>12</v>
      </c>
      <c r="F26" s="48">
        <v>8</v>
      </c>
      <c r="G26" s="46">
        <v>2624</v>
      </c>
      <c r="H26" s="46">
        <f t="shared" si="3"/>
        <v>31488</v>
      </c>
      <c r="I26" s="46">
        <f t="shared" si="4"/>
        <v>328</v>
      </c>
      <c r="J26" s="47">
        <f>I26*(1-I4)</f>
        <v>328</v>
      </c>
      <c r="K26" s="132"/>
      <c r="L26" s="48">
        <f t="shared" si="1"/>
        <v>0</v>
      </c>
      <c r="M26" s="2"/>
    </row>
    <row r="27" spans="1:13" s="16" customFormat="1" ht="17.25" customHeight="1">
      <c r="A27" s="32" t="s">
        <v>46</v>
      </c>
      <c r="B27" s="82" t="s">
        <v>416</v>
      </c>
      <c r="C27" s="99" t="s">
        <v>50</v>
      </c>
      <c r="D27" s="48" t="s">
        <v>21</v>
      </c>
      <c r="E27" s="48">
        <v>12</v>
      </c>
      <c r="F27" s="48">
        <v>8</v>
      </c>
      <c r="G27" s="46">
        <v>2624</v>
      </c>
      <c r="H27" s="46">
        <f t="shared" si="3"/>
        <v>31488</v>
      </c>
      <c r="I27" s="46">
        <f t="shared" si="4"/>
        <v>328</v>
      </c>
      <c r="J27" s="47">
        <f>I27*(1-I4)</f>
        <v>328</v>
      </c>
      <c r="K27" s="132"/>
      <c r="L27" s="48">
        <f t="shared" si="1"/>
        <v>0</v>
      </c>
      <c r="M27" s="8" t="s">
        <v>17</v>
      </c>
    </row>
    <row r="28" spans="1:13" s="16" customFormat="1" ht="17.25" customHeight="1">
      <c r="A28" s="32" t="s">
        <v>46</v>
      </c>
      <c r="B28" s="82" t="s">
        <v>416</v>
      </c>
      <c r="C28" s="99" t="s">
        <v>410</v>
      </c>
      <c r="D28" s="48" t="s">
        <v>21</v>
      </c>
      <c r="E28" s="48">
        <v>12</v>
      </c>
      <c r="F28" s="48">
        <v>8</v>
      </c>
      <c r="G28" s="46">
        <v>2624</v>
      </c>
      <c r="H28" s="46">
        <f t="shared" si="3"/>
        <v>31488</v>
      </c>
      <c r="I28" s="46">
        <f t="shared" si="4"/>
        <v>328</v>
      </c>
      <c r="J28" s="47">
        <f>I28*(1-I4)</f>
        <v>328</v>
      </c>
      <c r="K28" s="132"/>
      <c r="L28" s="48">
        <f t="shared" si="1"/>
        <v>0</v>
      </c>
      <c r="M28" s="8" t="s">
        <v>17</v>
      </c>
    </row>
    <row r="29" spans="1:13" s="16" customFormat="1" ht="17.25" customHeight="1">
      <c r="A29" s="32" t="s">
        <v>46</v>
      </c>
      <c r="B29" s="82" t="s">
        <v>416</v>
      </c>
      <c r="C29" s="99" t="s">
        <v>52</v>
      </c>
      <c r="D29" s="48" t="s">
        <v>21</v>
      </c>
      <c r="E29" s="48">
        <v>12</v>
      </c>
      <c r="F29" s="48">
        <v>8</v>
      </c>
      <c r="G29" s="46">
        <v>2624</v>
      </c>
      <c r="H29" s="46">
        <f t="shared" si="3"/>
        <v>31488</v>
      </c>
      <c r="I29" s="46">
        <f t="shared" si="4"/>
        <v>328</v>
      </c>
      <c r="J29" s="47">
        <f>I29*(1-I4)</f>
        <v>328</v>
      </c>
      <c r="K29" s="132"/>
      <c r="L29" s="48">
        <f t="shared" si="1"/>
        <v>0</v>
      </c>
      <c r="M29" s="8" t="s">
        <v>17</v>
      </c>
    </row>
    <row r="30" spans="1:13" s="16" customFormat="1">
      <c r="A30" s="120" t="s">
        <v>53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</row>
    <row r="31" spans="1:13" s="16" customFormat="1">
      <c r="A31" s="32" t="s">
        <v>54</v>
      </c>
      <c r="B31" s="82" t="s">
        <v>416</v>
      </c>
      <c r="C31" s="98" t="s">
        <v>20</v>
      </c>
      <c r="D31" s="48" t="s">
        <v>21</v>
      </c>
      <c r="E31" s="48">
        <v>12</v>
      </c>
      <c r="F31" s="48">
        <v>6</v>
      </c>
      <c r="G31" s="46">
        <v>2502</v>
      </c>
      <c r="H31" s="46">
        <f t="shared" si="3"/>
        <v>30024</v>
      </c>
      <c r="I31" s="46">
        <f t="shared" si="4"/>
        <v>417</v>
      </c>
      <c r="J31" s="47">
        <f>I31*(1-I4)</f>
        <v>417</v>
      </c>
      <c r="K31" s="133"/>
      <c r="L31" s="48">
        <f t="shared" ref="L31:L58" si="5">K31*J31*6</f>
        <v>0</v>
      </c>
      <c r="M31" s="8" t="s">
        <v>17</v>
      </c>
    </row>
    <row r="32" spans="1:13" s="16" customFormat="1">
      <c r="A32" s="32" t="s">
        <v>54</v>
      </c>
      <c r="B32" s="82" t="s">
        <v>416</v>
      </c>
      <c r="C32" s="98" t="s">
        <v>22</v>
      </c>
      <c r="D32" s="48" t="s">
        <v>21</v>
      </c>
      <c r="E32" s="48">
        <v>12</v>
      </c>
      <c r="F32" s="48">
        <v>6</v>
      </c>
      <c r="G32" s="46">
        <v>2502</v>
      </c>
      <c r="H32" s="46">
        <f t="shared" si="3"/>
        <v>30024</v>
      </c>
      <c r="I32" s="46">
        <f t="shared" si="4"/>
        <v>417</v>
      </c>
      <c r="J32" s="47">
        <f>I32*(1-I4)</f>
        <v>417</v>
      </c>
      <c r="K32" s="133"/>
      <c r="L32" s="48">
        <f t="shared" si="5"/>
        <v>0</v>
      </c>
      <c r="M32" s="8" t="s">
        <v>17</v>
      </c>
    </row>
    <row r="33" spans="1:13" s="16" customFormat="1">
      <c r="A33" s="32" t="s">
        <v>54</v>
      </c>
      <c r="B33" s="82" t="s">
        <v>416</v>
      </c>
      <c r="C33" s="98" t="s">
        <v>24</v>
      </c>
      <c r="D33" s="48" t="s">
        <v>21</v>
      </c>
      <c r="E33" s="48">
        <v>12</v>
      </c>
      <c r="F33" s="48">
        <v>6</v>
      </c>
      <c r="G33" s="46">
        <v>2502</v>
      </c>
      <c r="H33" s="46">
        <f t="shared" si="3"/>
        <v>30024</v>
      </c>
      <c r="I33" s="46">
        <f t="shared" si="4"/>
        <v>417</v>
      </c>
      <c r="J33" s="47">
        <f>I33*(1-I4)</f>
        <v>417</v>
      </c>
      <c r="K33" s="133"/>
      <c r="L33" s="48">
        <f t="shared" si="5"/>
        <v>0</v>
      </c>
      <c r="M33" s="8" t="s">
        <v>17</v>
      </c>
    </row>
    <row r="34" spans="1:13" s="16" customFormat="1">
      <c r="A34" s="32" t="s">
        <v>54</v>
      </c>
      <c r="B34" s="82" t="s">
        <v>416</v>
      </c>
      <c r="C34" s="98" t="s">
        <v>25</v>
      </c>
      <c r="D34" s="48" t="s">
        <v>21</v>
      </c>
      <c r="E34" s="48">
        <v>12</v>
      </c>
      <c r="F34" s="48">
        <v>6</v>
      </c>
      <c r="G34" s="46">
        <v>2502</v>
      </c>
      <c r="H34" s="46">
        <f t="shared" si="3"/>
        <v>30024</v>
      </c>
      <c r="I34" s="46">
        <f t="shared" si="4"/>
        <v>417</v>
      </c>
      <c r="J34" s="47">
        <f>I34*(1-I4)</f>
        <v>417</v>
      </c>
      <c r="K34" s="133"/>
      <c r="L34" s="48">
        <f t="shared" si="5"/>
        <v>0</v>
      </c>
      <c r="M34" s="2"/>
    </row>
    <row r="35" spans="1:13" s="16" customFormat="1">
      <c r="A35" s="32" t="s">
        <v>54</v>
      </c>
      <c r="B35" s="82" t="s">
        <v>416</v>
      </c>
      <c r="C35" s="98" t="s">
        <v>26</v>
      </c>
      <c r="D35" s="48" t="s">
        <v>21</v>
      </c>
      <c r="E35" s="48">
        <v>12</v>
      </c>
      <c r="F35" s="48">
        <v>6</v>
      </c>
      <c r="G35" s="46">
        <v>2502</v>
      </c>
      <c r="H35" s="46">
        <f t="shared" si="3"/>
        <v>30024</v>
      </c>
      <c r="I35" s="46">
        <f t="shared" si="4"/>
        <v>417</v>
      </c>
      <c r="J35" s="47">
        <f>I35*(1-I4)</f>
        <v>417</v>
      </c>
      <c r="K35" s="133"/>
      <c r="L35" s="48">
        <f t="shared" si="5"/>
        <v>0</v>
      </c>
      <c r="M35" s="2"/>
    </row>
    <row r="36" spans="1:13" s="16" customFormat="1">
      <c r="A36" s="32" t="s">
        <v>54</v>
      </c>
      <c r="B36" s="82" t="s">
        <v>416</v>
      </c>
      <c r="C36" s="98" t="s">
        <v>27</v>
      </c>
      <c r="D36" s="48" t="s">
        <v>21</v>
      </c>
      <c r="E36" s="48">
        <v>12</v>
      </c>
      <c r="F36" s="48">
        <v>6</v>
      </c>
      <c r="G36" s="46">
        <v>2502</v>
      </c>
      <c r="H36" s="46">
        <f t="shared" si="3"/>
        <v>30024</v>
      </c>
      <c r="I36" s="46">
        <f t="shared" si="4"/>
        <v>417</v>
      </c>
      <c r="J36" s="47">
        <f>I36*(1-I4)</f>
        <v>417</v>
      </c>
      <c r="K36" s="133"/>
      <c r="L36" s="48">
        <f t="shared" si="5"/>
        <v>0</v>
      </c>
      <c r="M36" s="2"/>
    </row>
    <row r="37" spans="1:13" s="16" customFormat="1">
      <c r="A37" s="32" t="s">
        <v>55</v>
      </c>
      <c r="B37" s="82" t="s">
        <v>416</v>
      </c>
      <c r="C37" s="98" t="s">
        <v>29</v>
      </c>
      <c r="D37" s="48" t="s">
        <v>21</v>
      </c>
      <c r="E37" s="48">
        <v>12</v>
      </c>
      <c r="F37" s="48">
        <v>6</v>
      </c>
      <c r="G37" s="46">
        <v>2502</v>
      </c>
      <c r="H37" s="46">
        <f t="shared" si="3"/>
        <v>30024</v>
      </c>
      <c r="I37" s="46">
        <f t="shared" si="4"/>
        <v>417</v>
      </c>
      <c r="J37" s="47">
        <f>I37*(1-I4)</f>
        <v>417</v>
      </c>
      <c r="K37" s="133"/>
      <c r="L37" s="48">
        <f t="shared" si="5"/>
        <v>0</v>
      </c>
      <c r="M37" s="8" t="s">
        <v>17</v>
      </c>
    </row>
    <row r="38" spans="1:13" s="16" customFormat="1">
      <c r="A38" s="32" t="s">
        <v>55</v>
      </c>
      <c r="B38" s="82" t="s">
        <v>416</v>
      </c>
      <c r="C38" s="98" t="s">
        <v>30</v>
      </c>
      <c r="D38" s="48" t="s">
        <v>21</v>
      </c>
      <c r="E38" s="48">
        <v>12</v>
      </c>
      <c r="F38" s="48">
        <v>6</v>
      </c>
      <c r="G38" s="46">
        <v>2502</v>
      </c>
      <c r="H38" s="46">
        <f t="shared" si="3"/>
        <v>30024</v>
      </c>
      <c r="I38" s="46">
        <f t="shared" si="4"/>
        <v>417</v>
      </c>
      <c r="J38" s="47">
        <f>I38*(1-I4)</f>
        <v>417</v>
      </c>
      <c r="K38" s="133"/>
      <c r="L38" s="48">
        <f t="shared" si="5"/>
        <v>0</v>
      </c>
      <c r="M38" s="2"/>
    </row>
    <row r="39" spans="1:13" s="16" customFormat="1">
      <c r="A39" s="32" t="s">
        <v>55</v>
      </c>
      <c r="B39" s="82" t="s">
        <v>416</v>
      </c>
      <c r="C39" s="98" t="s">
        <v>32</v>
      </c>
      <c r="D39" s="48" t="s">
        <v>21</v>
      </c>
      <c r="E39" s="48">
        <v>12</v>
      </c>
      <c r="F39" s="48">
        <v>6</v>
      </c>
      <c r="G39" s="46">
        <v>2502</v>
      </c>
      <c r="H39" s="46">
        <f t="shared" si="3"/>
        <v>30024</v>
      </c>
      <c r="I39" s="46">
        <f>G39/F39</f>
        <v>417</v>
      </c>
      <c r="J39" s="47">
        <f>I39*(1-I4)</f>
        <v>417</v>
      </c>
      <c r="K39" s="133"/>
      <c r="L39" s="48">
        <f t="shared" si="5"/>
        <v>0</v>
      </c>
      <c r="M39" s="2"/>
    </row>
    <row r="40" spans="1:13" s="16" customFormat="1">
      <c r="A40" s="32" t="s">
        <v>56</v>
      </c>
      <c r="B40" s="82" t="s">
        <v>416</v>
      </c>
      <c r="C40" s="98" t="s">
        <v>34</v>
      </c>
      <c r="D40" s="48" t="s">
        <v>21</v>
      </c>
      <c r="E40" s="48">
        <v>12</v>
      </c>
      <c r="F40" s="48">
        <v>6</v>
      </c>
      <c r="G40" s="46">
        <v>2754</v>
      </c>
      <c r="H40" s="46">
        <f t="shared" si="3"/>
        <v>33048</v>
      </c>
      <c r="I40" s="46">
        <f t="shared" si="4"/>
        <v>459</v>
      </c>
      <c r="J40" s="47">
        <f>I40*(1-I4)</f>
        <v>459</v>
      </c>
      <c r="K40" s="133"/>
      <c r="L40" s="48">
        <f t="shared" si="5"/>
        <v>0</v>
      </c>
      <c r="M40" s="8" t="s">
        <v>17</v>
      </c>
    </row>
    <row r="41" spans="1:13" s="16" customFormat="1">
      <c r="A41" s="32" t="s">
        <v>56</v>
      </c>
      <c r="B41" s="82" t="s">
        <v>416</v>
      </c>
      <c r="C41" s="98" t="s">
        <v>35</v>
      </c>
      <c r="D41" s="48" t="s">
        <v>21</v>
      </c>
      <c r="E41" s="48">
        <v>12</v>
      </c>
      <c r="F41" s="48">
        <v>6</v>
      </c>
      <c r="G41" s="46">
        <v>2754</v>
      </c>
      <c r="H41" s="46">
        <f t="shared" si="3"/>
        <v>33048</v>
      </c>
      <c r="I41" s="46">
        <f t="shared" si="4"/>
        <v>459</v>
      </c>
      <c r="J41" s="47">
        <f>I41*(1-I4)</f>
        <v>459</v>
      </c>
      <c r="K41" s="133"/>
      <c r="L41" s="48">
        <f t="shared" si="5"/>
        <v>0</v>
      </c>
      <c r="M41" s="8" t="s">
        <v>17</v>
      </c>
    </row>
    <row r="42" spans="1:13" s="16" customFormat="1">
      <c r="A42" s="32" t="s">
        <v>56</v>
      </c>
      <c r="B42" s="82" t="s">
        <v>416</v>
      </c>
      <c r="C42" s="98" t="s">
        <v>37</v>
      </c>
      <c r="D42" s="48" t="s">
        <v>21</v>
      </c>
      <c r="E42" s="48">
        <v>12</v>
      </c>
      <c r="F42" s="48">
        <v>6</v>
      </c>
      <c r="G42" s="46">
        <v>2754</v>
      </c>
      <c r="H42" s="46">
        <f t="shared" si="3"/>
        <v>33048</v>
      </c>
      <c r="I42" s="46">
        <f t="shared" si="4"/>
        <v>459</v>
      </c>
      <c r="J42" s="47">
        <f>I42*(1-I4)</f>
        <v>459</v>
      </c>
      <c r="K42" s="133"/>
      <c r="L42" s="48">
        <f t="shared" si="5"/>
        <v>0</v>
      </c>
      <c r="M42" s="8" t="s">
        <v>17</v>
      </c>
    </row>
    <row r="43" spans="1:13" s="16" customFormat="1">
      <c r="A43" s="32" t="s">
        <v>57</v>
      </c>
      <c r="B43" s="82" t="s">
        <v>416</v>
      </c>
      <c r="C43" s="99" t="s">
        <v>45</v>
      </c>
      <c r="D43" s="48" t="s">
        <v>21</v>
      </c>
      <c r="E43" s="48">
        <v>12</v>
      </c>
      <c r="F43" s="48">
        <v>6</v>
      </c>
      <c r="G43" s="46">
        <v>2703</v>
      </c>
      <c r="H43" s="46">
        <f t="shared" si="3"/>
        <v>32436</v>
      </c>
      <c r="I43" s="46">
        <f t="shared" si="4"/>
        <v>450.5</v>
      </c>
      <c r="J43" s="47">
        <f>I43*(1-I4)</f>
        <v>450.5</v>
      </c>
      <c r="K43" s="133"/>
      <c r="L43" s="48">
        <f t="shared" si="5"/>
        <v>0</v>
      </c>
      <c r="M43" s="8" t="s">
        <v>17</v>
      </c>
    </row>
    <row r="44" spans="1:13" s="16" customFormat="1">
      <c r="A44" s="32" t="s">
        <v>57</v>
      </c>
      <c r="B44" s="82" t="s">
        <v>416</v>
      </c>
      <c r="C44" s="99" t="s">
        <v>58</v>
      </c>
      <c r="D44" s="48" t="s">
        <v>21</v>
      </c>
      <c r="E44" s="48">
        <v>12</v>
      </c>
      <c r="F44" s="48">
        <v>6</v>
      </c>
      <c r="G44" s="46">
        <v>2703</v>
      </c>
      <c r="H44" s="46">
        <f t="shared" si="3"/>
        <v>32436</v>
      </c>
      <c r="I44" s="46">
        <f t="shared" si="4"/>
        <v>450.5</v>
      </c>
      <c r="J44" s="47">
        <f>I44*(1-I4)</f>
        <v>450.5</v>
      </c>
      <c r="K44" s="133"/>
      <c r="L44" s="48">
        <f t="shared" si="5"/>
        <v>0</v>
      </c>
      <c r="M44" s="2"/>
    </row>
    <row r="45" spans="1:13" s="16" customFormat="1">
      <c r="A45" s="32" t="s">
        <v>59</v>
      </c>
      <c r="B45" s="82" t="s">
        <v>416</v>
      </c>
      <c r="C45" s="98" t="s">
        <v>39</v>
      </c>
      <c r="D45" s="48" t="s">
        <v>21</v>
      </c>
      <c r="E45" s="48">
        <v>12</v>
      </c>
      <c r="F45" s="48">
        <v>6</v>
      </c>
      <c r="G45" s="46">
        <v>2703</v>
      </c>
      <c r="H45" s="46">
        <f t="shared" si="3"/>
        <v>32436</v>
      </c>
      <c r="I45" s="46">
        <f t="shared" si="4"/>
        <v>450.5</v>
      </c>
      <c r="J45" s="47">
        <f>I45*(1-I4)</f>
        <v>450.5</v>
      </c>
      <c r="K45" s="133"/>
      <c r="L45" s="48">
        <f t="shared" si="5"/>
        <v>0</v>
      </c>
      <c r="M45" s="8" t="s">
        <v>17</v>
      </c>
    </row>
    <row r="46" spans="1:13" s="16" customFormat="1">
      <c r="A46" s="32" t="s">
        <v>59</v>
      </c>
      <c r="B46" s="82" t="s">
        <v>416</v>
      </c>
      <c r="C46" s="98" t="s">
        <v>40</v>
      </c>
      <c r="D46" s="48" t="s">
        <v>21</v>
      </c>
      <c r="E46" s="48">
        <v>12</v>
      </c>
      <c r="F46" s="48">
        <v>6</v>
      </c>
      <c r="G46" s="46">
        <v>2754</v>
      </c>
      <c r="H46" s="46">
        <f t="shared" si="3"/>
        <v>33048</v>
      </c>
      <c r="I46" s="46">
        <f t="shared" si="4"/>
        <v>459</v>
      </c>
      <c r="J46" s="47">
        <f>I46*(1-I4)</f>
        <v>459</v>
      </c>
      <c r="K46" s="133"/>
      <c r="L46" s="48">
        <f t="shared" si="5"/>
        <v>0</v>
      </c>
      <c r="M46" s="8" t="s">
        <v>17</v>
      </c>
    </row>
    <row r="47" spans="1:13" s="16" customFormat="1">
      <c r="A47" s="32" t="s">
        <v>59</v>
      </c>
      <c r="B47" s="82" t="s">
        <v>416</v>
      </c>
      <c r="C47" s="98" t="s">
        <v>42</v>
      </c>
      <c r="D47" s="48" t="s">
        <v>21</v>
      </c>
      <c r="E47" s="48">
        <v>12</v>
      </c>
      <c r="F47" s="48">
        <v>6</v>
      </c>
      <c r="G47" s="46">
        <v>2754</v>
      </c>
      <c r="H47" s="46">
        <f t="shared" si="3"/>
        <v>33048</v>
      </c>
      <c r="I47" s="46">
        <f t="shared" si="4"/>
        <v>459</v>
      </c>
      <c r="J47" s="47">
        <f>I47*(1-I4)</f>
        <v>459</v>
      </c>
      <c r="K47" s="133"/>
      <c r="L47" s="48">
        <f t="shared" si="5"/>
        <v>0</v>
      </c>
      <c r="M47" s="8" t="s">
        <v>17</v>
      </c>
    </row>
    <row r="48" spans="1:13" s="16" customFormat="1">
      <c r="A48" s="32" t="s">
        <v>59</v>
      </c>
      <c r="B48" s="82" t="s">
        <v>416</v>
      </c>
      <c r="C48" s="98" t="s">
        <v>43</v>
      </c>
      <c r="D48" s="48" t="s">
        <v>21</v>
      </c>
      <c r="E48" s="48">
        <v>12</v>
      </c>
      <c r="F48" s="48">
        <v>6</v>
      </c>
      <c r="G48" s="46">
        <v>2754</v>
      </c>
      <c r="H48" s="46">
        <f t="shared" si="3"/>
        <v>33048</v>
      </c>
      <c r="I48" s="46">
        <f t="shared" si="4"/>
        <v>459</v>
      </c>
      <c r="J48" s="47">
        <f>I48*(1-I4)</f>
        <v>459</v>
      </c>
      <c r="K48" s="133"/>
      <c r="L48" s="48">
        <f t="shared" si="5"/>
        <v>0</v>
      </c>
      <c r="M48" s="8" t="s">
        <v>17</v>
      </c>
    </row>
    <row r="49" spans="1:14" s="16" customFormat="1">
      <c r="A49" s="32" t="s">
        <v>60</v>
      </c>
      <c r="B49" s="82" t="s">
        <v>416</v>
      </c>
      <c r="C49" s="99" t="s">
        <v>47</v>
      </c>
      <c r="D49" s="48" t="s">
        <v>21</v>
      </c>
      <c r="E49" s="48">
        <v>12</v>
      </c>
      <c r="F49" s="48">
        <v>6</v>
      </c>
      <c r="G49" s="46">
        <v>2820</v>
      </c>
      <c r="H49" s="46">
        <f t="shared" si="3"/>
        <v>33840</v>
      </c>
      <c r="I49" s="46">
        <f>G49/F49</f>
        <v>470</v>
      </c>
      <c r="J49" s="47">
        <f>I49*(1-I4)</f>
        <v>470</v>
      </c>
      <c r="K49" s="133"/>
      <c r="L49" s="48">
        <f t="shared" si="5"/>
        <v>0</v>
      </c>
      <c r="M49" s="8" t="s">
        <v>17</v>
      </c>
    </row>
    <row r="50" spans="1:14" s="16" customFormat="1">
      <c r="A50" s="32" t="s">
        <v>60</v>
      </c>
      <c r="B50" s="82" t="s">
        <v>416</v>
      </c>
      <c r="C50" s="99" t="s">
        <v>48</v>
      </c>
      <c r="D50" s="48" t="s">
        <v>21</v>
      </c>
      <c r="E50" s="48">
        <v>12</v>
      </c>
      <c r="F50" s="48">
        <v>6</v>
      </c>
      <c r="G50" s="46">
        <v>2820</v>
      </c>
      <c r="H50" s="46">
        <f t="shared" si="3"/>
        <v>33840</v>
      </c>
      <c r="I50" s="46">
        <f t="shared" si="4"/>
        <v>470</v>
      </c>
      <c r="J50" s="47">
        <f>I50*(1-I4)</f>
        <v>470</v>
      </c>
      <c r="K50" s="133"/>
      <c r="L50" s="48">
        <f t="shared" si="5"/>
        <v>0</v>
      </c>
      <c r="M50" s="8" t="s">
        <v>17</v>
      </c>
    </row>
    <row r="51" spans="1:14" s="16" customFormat="1">
      <c r="A51" s="32" t="s">
        <v>60</v>
      </c>
      <c r="B51" s="82" t="s">
        <v>416</v>
      </c>
      <c r="C51" s="99" t="s">
        <v>49</v>
      </c>
      <c r="D51" s="48" t="s">
        <v>21</v>
      </c>
      <c r="E51" s="48">
        <v>12</v>
      </c>
      <c r="F51" s="48">
        <v>6</v>
      </c>
      <c r="G51" s="46">
        <v>2820</v>
      </c>
      <c r="H51" s="46">
        <f t="shared" si="3"/>
        <v>33840</v>
      </c>
      <c r="I51" s="46">
        <f t="shared" si="4"/>
        <v>470</v>
      </c>
      <c r="J51" s="47">
        <f>I51*(1-I4)</f>
        <v>470</v>
      </c>
      <c r="K51" s="133"/>
      <c r="L51" s="48">
        <f t="shared" si="5"/>
        <v>0</v>
      </c>
      <c r="M51" s="2"/>
    </row>
    <row r="52" spans="1:14" s="16" customFormat="1">
      <c r="A52" s="32" t="s">
        <v>60</v>
      </c>
      <c r="B52" s="82" t="s">
        <v>416</v>
      </c>
      <c r="C52" s="99" t="s">
        <v>50</v>
      </c>
      <c r="D52" s="48" t="s">
        <v>21</v>
      </c>
      <c r="E52" s="48">
        <v>12</v>
      </c>
      <c r="F52" s="48">
        <v>6</v>
      </c>
      <c r="G52" s="46">
        <v>2820</v>
      </c>
      <c r="H52" s="46">
        <f t="shared" si="3"/>
        <v>33840</v>
      </c>
      <c r="I52" s="46">
        <f t="shared" si="4"/>
        <v>470</v>
      </c>
      <c r="J52" s="47">
        <f>I52*(1-I4)</f>
        <v>470</v>
      </c>
      <c r="K52" s="133"/>
      <c r="L52" s="48">
        <f t="shared" si="5"/>
        <v>0</v>
      </c>
      <c r="M52" s="8" t="s">
        <v>17</v>
      </c>
    </row>
    <row r="53" spans="1:14" s="16" customFormat="1">
      <c r="A53" s="32" t="s">
        <v>60</v>
      </c>
      <c r="B53" s="82" t="s">
        <v>416</v>
      </c>
      <c r="C53" s="99" t="s">
        <v>51</v>
      </c>
      <c r="D53" s="48" t="s">
        <v>21</v>
      </c>
      <c r="E53" s="48">
        <v>12</v>
      </c>
      <c r="F53" s="48">
        <v>6</v>
      </c>
      <c r="G53" s="46">
        <v>2820</v>
      </c>
      <c r="H53" s="46">
        <f t="shared" si="3"/>
        <v>33840</v>
      </c>
      <c r="I53" s="46">
        <f t="shared" si="4"/>
        <v>470</v>
      </c>
      <c r="J53" s="47">
        <f>I53*(1-I4)</f>
        <v>470</v>
      </c>
      <c r="K53" s="133"/>
      <c r="L53" s="48">
        <f t="shared" si="5"/>
        <v>0</v>
      </c>
      <c r="M53" s="8" t="s">
        <v>17</v>
      </c>
    </row>
    <row r="54" spans="1:14" s="16" customFormat="1">
      <c r="A54" s="32" t="s">
        <v>60</v>
      </c>
      <c r="B54" s="82" t="s">
        <v>416</v>
      </c>
      <c r="C54" s="99" t="s">
        <v>52</v>
      </c>
      <c r="D54" s="48" t="s">
        <v>21</v>
      </c>
      <c r="E54" s="48">
        <v>12</v>
      </c>
      <c r="F54" s="48">
        <v>6</v>
      </c>
      <c r="G54" s="46">
        <v>2820</v>
      </c>
      <c r="H54" s="46">
        <f t="shared" si="3"/>
        <v>33840</v>
      </c>
      <c r="I54" s="46">
        <f t="shared" si="4"/>
        <v>470</v>
      </c>
      <c r="J54" s="47">
        <f>I54*(1-I4)</f>
        <v>470</v>
      </c>
      <c r="K54" s="133"/>
      <c r="L54" s="48">
        <f t="shared" si="5"/>
        <v>0</v>
      </c>
      <c r="M54" s="8" t="s">
        <v>17</v>
      </c>
    </row>
    <row r="55" spans="1:14" s="16" customFormat="1">
      <c r="A55" s="32" t="s">
        <v>61</v>
      </c>
      <c r="B55" s="83"/>
      <c r="C55" s="100" t="s">
        <v>62</v>
      </c>
      <c r="D55" s="48" t="s">
        <v>21</v>
      </c>
      <c r="E55" s="48">
        <v>12</v>
      </c>
      <c r="F55" s="48">
        <v>6</v>
      </c>
      <c r="G55" s="46">
        <v>1705</v>
      </c>
      <c r="H55" s="46">
        <f t="shared" si="3"/>
        <v>20460</v>
      </c>
      <c r="I55" s="47">
        <f t="shared" si="4"/>
        <v>284.16666666666669</v>
      </c>
      <c r="J55" s="47">
        <f>I55*(1-I4)</f>
        <v>284.16666666666669</v>
      </c>
      <c r="K55" s="133"/>
      <c r="L55" s="48">
        <f t="shared" si="5"/>
        <v>0</v>
      </c>
      <c r="M55" s="8" t="s">
        <v>17</v>
      </c>
    </row>
    <row r="56" spans="1:14" s="16" customFormat="1">
      <c r="A56" s="32" t="s">
        <v>61</v>
      </c>
      <c r="B56" s="83"/>
      <c r="C56" s="100" t="s">
        <v>63</v>
      </c>
      <c r="D56" s="48" t="s">
        <v>21</v>
      </c>
      <c r="E56" s="48">
        <v>12</v>
      </c>
      <c r="F56" s="48">
        <v>6</v>
      </c>
      <c r="G56" s="46">
        <v>1705</v>
      </c>
      <c r="H56" s="46">
        <f t="shared" si="3"/>
        <v>20460</v>
      </c>
      <c r="I56" s="47">
        <f t="shared" si="4"/>
        <v>284.16666666666669</v>
      </c>
      <c r="J56" s="47">
        <f>I56*(1-I4)</f>
        <v>284.16666666666669</v>
      </c>
      <c r="K56" s="133"/>
      <c r="L56" s="48">
        <f t="shared" si="5"/>
        <v>0</v>
      </c>
      <c r="M56" s="8" t="s">
        <v>17</v>
      </c>
    </row>
    <row r="57" spans="1:14" s="16" customFormat="1">
      <c r="A57" s="32" t="s">
        <v>61</v>
      </c>
      <c r="B57" s="83"/>
      <c r="C57" s="100" t="s">
        <v>359</v>
      </c>
      <c r="D57" s="48" t="s">
        <v>21</v>
      </c>
      <c r="E57" s="48">
        <v>12</v>
      </c>
      <c r="F57" s="48">
        <v>6</v>
      </c>
      <c r="G57" s="46">
        <v>1705</v>
      </c>
      <c r="H57" s="46">
        <f t="shared" si="3"/>
        <v>20460</v>
      </c>
      <c r="I57" s="47">
        <f>G57/F57</f>
        <v>284.16666666666669</v>
      </c>
      <c r="J57" s="47">
        <f>I57*(1-I4)</f>
        <v>284.16666666666669</v>
      </c>
      <c r="K57" s="133"/>
      <c r="L57" s="48">
        <f t="shared" si="5"/>
        <v>0</v>
      </c>
      <c r="M57" s="2"/>
    </row>
    <row r="58" spans="1:14" s="16" customFormat="1">
      <c r="A58" s="32" t="s">
        <v>64</v>
      </c>
      <c r="B58" s="83"/>
      <c r="C58" s="100" t="s">
        <v>65</v>
      </c>
      <c r="D58" s="48" t="s">
        <v>21</v>
      </c>
      <c r="E58" s="48">
        <v>12</v>
      </c>
      <c r="F58" s="48">
        <v>6</v>
      </c>
      <c r="G58" s="46">
        <v>1815</v>
      </c>
      <c r="H58" s="46">
        <f t="shared" si="3"/>
        <v>21780</v>
      </c>
      <c r="I58" s="47">
        <f t="shared" si="4"/>
        <v>302.5</v>
      </c>
      <c r="J58" s="47">
        <f>I58*(1-I4)</f>
        <v>302.5</v>
      </c>
      <c r="K58" s="133"/>
      <c r="L58" s="48">
        <f t="shared" si="5"/>
        <v>0</v>
      </c>
      <c r="M58" s="2"/>
    </row>
    <row r="59" spans="1:14" s="16" customFormat="1">
      <c r="A59" s="32" t="s">
        <v>66</v>
      </c>
      <c r="B59" s="83"/>
      <c r="C59" s="100" t="s">
        <v>67</v>
      </c>
      <c r="D59" s="48" t="s">
        <v>68</v>
      </c>
      <c r="E59" s="48">
        <v>72</v>
      </c>
      <c r="F59" s="48" t="s">
        <v>69</v>
      </c>
      <c r="G59" s="46">
        <v>300</v>
      </c>
      <c r="H59" s="46">
        <f>G59*E59</f>
        <v>21600</v>
      </c>
      <c r="I59" s="49">
        <f t="shared" ref="I59:I61" si="6">G59</f>
        <v>300</v>
      </c>
      <c r="J59" s="47">
        <f>I59*(1-I4)</f>
        <v>300</v>
      </c>
      <c r="K59" s="133"/>
      <c r="L59" s="48">
        <f t="shared" ref="L59:L61" si="7">K59*J59</f>
        <v>0</v>
      </c>
      <c r="M59" s="2"/>
    </row>
    <row r="60" spans="1:14" s="16" customFormat="1">
      <c r="A60" s="32" t="s">
        <v>66</v>
      </c>
      <c r="B60" s="83"/>
      <c r="C60" s="100" t="s">
        <v>70</v>
      </c>
      <c r="D60" s="48" t="s">
        <v>68</v>
      </c>
      <c r="E60" s="48">
        <v>72</v>
      </c>
      <c r="F60" s="48" t="s">
        <v>69</v>
      </c>
      <c r="G60" s="46">
        <v>300</v>
      </c>
      <c r="H60" s="46">
        <f>G60*E60</f>
        <v>21600</v>
      </c>
      <c r="I60" s="49">
        <f>G60</f>
        <v>300</v>
      </c>
      <c r="J60" s="47">
        <f>I60*(1-I4)</f>
        <v>300</v>
      </c>
      <c r="K60" s="133"/>
      <c r="L60" s="48">
        <f t="shared" si="7"/>
        <v>0</v>
      </c>
      <c r="M60" s="2"/>
    </row>
    <row r="61" spans="1:14" s="16" customFormat="1">
      <c r="A61" s="32" t="s">
        <v>71</v>
      </c>
      <c r="B61" s="83"/>
      <c r="C61" s="100" t="s">
        <v>72</v>
      </c>
      <c r="D61" s="48" t="s">
        <v>68</v>
      </c>
      <c r="E61" s="48">
        <v>72</v>
      </c>
      <c r="F61" s="48" t="s">
        <v>69</v>
      </c>
      <c r="G61" s="46">
        <v>253</v>
      </c>
      <c r="H61" s="46">
        <f>G61*E61</f>
        <v>18216</v>
      </c>
      <c r="I61" s="49">
        <f t="shared" si="6"/>
        <v>253</v>
      </c>
      <c r="J61" s="47">
        <f>I61*(1-I4)</f>
        <v>253</v>
      </c>
      <c r="K61" s="133"/>
      <c r="L61" s="48">
        <f t="shared" si="7"/>
        <v>0</v>
      </c>
      <c r="M61" s="2"/>
    </row>
    <row r="62" spans="1:14" s="16" customFormat="1">
      <c r="A62" s="120" t="s">
        <v>73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2"/>
    </row>
    <row r="63" spans="1:14" s="16" customFormat="1" ht="36">
      <c r="A63" s="32" t="s">
        <v>74</v>
      </c>
      <c r="B63" s="83"/>
      <c r="C63" s="101" t="s">
        <v>75</v>
      </c>
      <c r="D63" s="92" t="s">
        <v>21</v>
      </c>
      <c r="E63" s="92">
        <v>18</v>
      </c>
      <c r="F63" s="92">
        <v>2</v>
      </c>
      <c r="G63" s="50">
        <v>1028.5</v>
      </c>
      <c r="H63" s="50">
        <f t="shared" ref="H63:H71" si="8">G63*E63</f>
        <v>18513</v>
      </c>
      <c r="I63" s="51">
        <f t="shared" ref="I63:I67" si="9">G63/2</f>
        <v>514.25</v>
      </c>
      <c r="J63" s="47">
        <f>I63*(1-I4)</f>
        <v>514.25</v>
      </c>
      <c r="K63" s="133"/>
      <c r="L63" s="48">
        <f t="shared" ref="L63:L67" si="10">K63*J63*2</f>
        <v>0</v>
      </c>
      <c r="M63" s="3"/>
      <c r="N63" s="25"/>
    </row>
    <row r="64" spans="1:14" s="26" customFormat="1">
      <c r="A64" s="33" t="s">
        <v>76</v>
      </c>
      <c r="B64" s="84"/>
      <c r="C64" s="33" t="s">
        <v>77</v>
      </c>
      <c r="D64" s="55" t="s">
        <v>21</v>
      </c>
      <c r="E64" s="55">
        <v>18</v>
      </c>
      <c r="F64" s="55">
        <v>2</v>
      </c>
      <c r="G64" s="52">
        <v>1067</v>
      </c>
      <c r="H64" s="53">
        <f t="shared" si="8"/>
        <v>19206</v>
      </c>
      <c r="I64" s="53">
        <f t="shared" si="9"/>
        <v>533.5</v>
      </c>
      <c r="J64" s="54">
        <f>I64*(1-I4)</f>
        <v>533.5</v>
      </c>
      <c r="K64" s="133"/>
      <c r="L64" s="55">
        <f t="shared" si="10"/>
        <v>0</v>
      </c>
      <c r="M64" s="10" t="s">
        <v>17</v>
      </c>
    </row>
    <row r="65" spans="1:14" s="16" customFormat="1" ht="36">
      <c r="A65" s="32" t="s">
        <v>76</v>
      </c>
      <c r="B65" s="83"/>
      <c r="C65" s="100" t="s">
        <v>78</v>
      </c>
      <c r="D65" s="92" t="s">
        <v>21</v>
      </c>
      <c r="E65" s="92">
        <v>9</v>
      </c>
      <c r="F65" s="92">
        <v>4</v>
      </c>
      <c r="G65" s="56">
        <v>2134</v>
      </c>
      <c r="H65" s="50">
        <f t="shared" si="8"/>
        <v>19206</v>
      </c>
      <c r="I65" s="51">
        <f>G65/4</f>
        <v>533.5</v>
      </c>
      <c r="J65" s="47">
        <f>I65*(1-I4)</f>
        <v>533.5</v>
      </c>
      <c r="K65" s="134"/>
      <c r="L65" s="48">
        <f>K65*J65*4</f>
        <v>0</v>
      </c>
      <c r="M65" s="9" t="s">
        <v>17</v>
      </c>
      <c r="N65" s="25"/>
    </row>
    <row r="66" spans="1:14" s="16" customFormat="1">
      <c r="A66" s="32" t="s">
        <v>79</v>
      </c>
      <c r="B66" s="83"/>
      <c r="C66" s="100" t="s">
        <v>80</v>
      </c>
      <c r="D66" s="92" t="s">
        <v>21</v>
      </c>
      <c r="E66" s="92">
        <v>18</v>
      </c>
      <c r="F66" s="92">
        <v>2</v>
      </c>
      <c r="G66" s="56">
        <v>1028.5</v>
      </c>
      <c r="H66" s="50">
        <f>G66*E66</f>
        <v>18513</v>
      </c>
      <c r="I66" s="51">
        <f t="shared" si="9"/>
        <v>514.25</v>
      </c>
      <c r="J66" s="47">
        <f>I66*(1-I4)</f>
        <v>514.25</v>
      </c>
      <c r="K66" s="133"/>
      <c r="L66" s="48">
        <f t="shared" si="10"/>
        <v>0</v>
      </c>
      <c r="M66" s="9" t="s">
        <v>17</v>
      </c>
      <c r="N66" s="25"/>
    </row>
    <row r="67" spans="1:14" s="16" customFormat="1" ht="36">
      <c r="A67" s="32" t="s">
        <v>79</v>
      </c>
      <c r="B67" s="83"/>
      <c r="C67" s="100" t="s">
        <v>81</v>
      </c>
      <c r="D67" s="92" t="s">
        <v>21</v>
      </c>
      <c r="E67" s="92">
        <v>18</v>
      </c>
      <c r="F67" s="92">
        <v>2</v>
      </c>
      <c r="G67" s="56">
        <v>1028.5</v>
      </c>
      <c r="H67" s="50">
        <f t="shared" si="8"/>
        <v>18513</v>
      </c>
      <c r="I67" s="51">
        <f t="shared" si="9"/>
        <v>514.25</v>
      </c>
      <c r="J67" s="47">
        <f>I67*(1-I4)</f>
        <v>514.25</v>
      </c>
      <c r="K67" s="133"/>
      <c r="L67" s="48">
        <f t="shared" si="10"/>
        <v>0</v>
      </c>
      <c r="M67" s="9"/>
      <c r="N67" s="25"/>
    </row>
    <row r="68" spans="1:14" s="16" customFormat="1">
      <c r="A68" s="32" t="s">
        <v>79</v>
      </c>
      <c r="B68" s="83"/>
      <c r="C68" s="100" t="s">
        <v>82</v>
      </c>
      <c r="D68" s="92" t="s">
        <v>21</v>
      </c>
      <c r="E68" s="92">
        <v>6</v>
      </c>
      <c r="F68" s="92">
        <v>6</v>
      </c>
      <c r="G68" s="50">
        <v>3080</v>
      </c>
      <c r="H68" s="50">
        <f t="shared" si="8"/>
        <v>18480</v>
      </c>
      <c r="I68" s="57">
        <f t="shared" ref="I68:I69" si="11">G68/6</f>
        <v>513.33333333333337</v>
      </c>
      <c r="J68" s="47">
        <f>I68*(1-I4)</f>
        <v>513.33333333333337</v>
      </c>
      <c r="K68" s="133"/>
      <c r="L68" s="48">
        <f t="shared" ref="L68:L69" si="12">K68*J68*6</f>
        <v>0</v>
      </c>
      <c r="M68" s="9" t="s">
        <v>17</v>
      </c>
      <c r="N68" s="25"/>
    </row>
    <row r="69" spans="1:14" s="16" customFormat="1">
      <c r="A69" s="32" t="s">
        <v>79</v>
      </c>
      <c r="B69" s="83"/>
      <c r="C69" s="100" t="s">
        <v>83</v>
      </c>
      <c r="D69" s="92" t="s">
        <v>21</v>
      </c>
      <c r="E69" s="92">
        <v>6</v>
      </c>
      <c r="F69" s="92">
        <v>6</v>
      </c>
      <c r="G69" s="50">
        <v>3080</v>
      </c>
      <c r="H69" s="50">
        <f t="shared" si="8"/>
        <v>18480</v>
      </c>
      <c r="I69" s="57">
        <f t="shared" si="11"/>
        <v>513.33333333333337</v>
      </c>
      <c r="J69" s="47">
        <f>I69*(1-I4)</f>
        <v>513.33333333333337</v>
      </c>
      <c r="K69" s="133"/>
      <c r="L69" s="48">
        <f t="shared" si="12"/>
        <v>0</v>
      </c>
      <c r="M69" s="9" t="s">
        <v>17</v>
      </c>
      <c r="N69" s="25"/>
    </row>
    <row r="70" spans="1:14" s="16" customFormat="1">
      <c r="A70" s="32" t="s">
        <v>84</v>
      </c>
      <c r="B70" s="83"/>
      <c r="C70" s="100" t="s">
        <v>85</v>
      </c>
      <c r="D70" s="92" t="s">
        <v>21</v>
      </c>
      <c r="E70" s="92">
        <v>9</v>
      </c>
      <c r="F70" s="92">
        <v>4</v>
      </c>
      <c r="G70" s="50">
        <v>2057</v>
      </c>
      <c r="H70" s="50">
        <f t="shared" si="8"/>
        <v>18513</v>
      </c>
      <c r="I70" s="57">
        <f t="shared" ref="I70:I71" si="13">G70/4</f>
        <v>514.25</v>
      </c>
      <c r="J70" s="47">
        <f>I70*(1-I4)</f>
        <v>514.25</v>
      </c>
      <c r="K70" s="133"/>
      <c r="L70" s="48">
        <f t="shared" ref="L70:L71" si="14">K70*J70*4</f>
        <v>0</v>
      </c>
      <c r="M70" s="9" t="s">
        <v>17</v>
      </c>
      <c r="N70" s="25"/>
    </row>
    <row r="71" spans="1:14" s="16" customFormat="1">
      <c r="A71" s="32" t="s">
        <v>84</v>
      </c>
      <c r="B71" s="83"/>
      <c r="C71" s="100" t="s">
        <v>86</v>
      </c>
      <c r="D71" s="92" t="s">
        <v>21</v>
      </c>
      <c r="E71" s="92">
        <v>9</v>
      </c>
      <c r="F71" s="92">
        <v>4</v>
      </c>
      <c r="G71" s="50">
        <v>2057</v>
      </c>
      <c r="H71" s="50">
        <f t="shared" si="8"/>
        <v>18513</v>
      </c>
      <c r="I71" s="57">
        <f t="shared" si="13"/>
        <v>514.25</v>
      </c>
      <c r="J71" s="47">
        <f>I71*(1-I4)</f>
        <v>514.25</v>
      </c>
      <c r="K71" s="133"/>
      <c r="L71" s="48">
        <f t="shared" si="14"/>
        <v>0</v>
      </c>
      <c r="M71" s="9" t="s">
        <v>17</v>
      </c>
      <c r="N71" s="25"/>
    </row>
    <row r="72" spans="1:14" s="16" customFormat="1">
      <c r="A72" s="34" t="s">
        <v>87</v>
      </c>
      <c r="B72" s="82" t="s">
        <v>416</v>
      </c>
      <c r="C72" s="102" t="s">
        <v>47</v>
      </c>
      <c r="D72" s="48" t="s">
        <v>68</v>
      </c>
      <c r="E72" s="48">
        <v>36</v>
      </c>
      <c r="F72" s="48" t="s">
        <v>69</v>
      </c>
      <c r="G72" s="46">
        <v>821</v>
      </c>
      <c r="H72" s="46">
        <f>G72*E72</f>
        <v>29556</v>
      </c>
      <c r="I72" s="46">
        <f t="shared" ref="I72:I103" si="15">G72</f>
        <v>821</v>
      </c>
      <c r="J72" s="47">
        <f>I72*(1-I4)</f>
        <v>821</v>
      </c>
      <c r="K72" s="134"/>
      <c r="L72" s="48">
        <f t="shared" ref="L72:L73" si="16">K72*J72</f>
        <v>0</v>
      </c>
      <c r="M72" s="8" t="s">
        <v>17</v>
      </c>
    </row>
    <row r="73" spans="1:14" s="16" customFormat="1">
      <c r="A73" s="34" t="s">
        <v>87</v>
      </c>
      <c r="B73" s="82" t="s">
        <v>416</v>
      </c>
      <c r="C73" s="102" t="s">
        <v>48</v>
      </c>
      <c r="D73" s="48" t="s">
        <v>68</v>
      </c>
      <c r="E73" s="48">
        <v>36</v>
      </c>
      <c r="F73" s="48" t="s">
        <v>69</v>
      </c>
      <c r="G73" s="46">
        <v>821</v>
      </c>
      <c r="H73" s="46">
        <f>G73*E73</f>
        <v>29556</v>
      </c>
      <c r="I73" s="46">
        <f t="shared" si="15"/>
        <v>821</v>
      </c>
      <c r="J73" s="47">
        <f>I73*(1-I4)</f>
        <v>821</v>
      </c>
      <c r="K73" s="134"/>
      <c r="L73" s="48">
        <f t="shared" si="16"/>
        <v>0</v>
      </c>
      <c r="M73" s="8" t="s">
        <v>17</v>
      </c>
    </row>
    <row r="74" spans="1:14" s="16" customFormat="1">
      <c r="A74" s="32" t="s">
        <v>88</v>
      </c>
      <c r="B74" s="83"/>
      <c r="C74" s="100" t="s">
        <v>89</v>
      </c>
      <c r="D74" s="48" t="s">
        <v>21</v>
      </c>
      <c r="E74" s="48">
        <v>18</v>
      </c>
      <c r="F74" s="48">
        <v>2</v>
      </c>
      <c r="G74" s="46">
        <v>1029</v>
      </c>
      <c r="H74" s="46">
        <f>G74*E74</f>
        <v>18522</v>
      </c>
      <c r="I74" s="46">
        <f>G74/2</f>
        <v>514.5</v>
      </c>
      <c r="J74" s="47">
        <f>I74*(1-I4)</f>
        <v>514.5</v>
      </c>
      <c r="K74" s="134"/>
      <c r="L74" s="48">
        <f t="shared" ref="L74:L81" si="17">K74*J74*2</f>
        <v>0</v>
      </c>
      <c r="M74" s="8" t="s">
        <v>17</v>
      </c>
    </row>
    <row r="75" spans="1:14" s="16" customFormat="1" ht="36">
      <c r="A75" s="32" t="s">
        <v>90</v>
      </c>
      <c r="B75" s="83"/>
      <c r="C75" s="100" t="s">
        <v>91</v>
      </c>
      <c r="D75" s="48" t="s">
        <v>21</v>
      </c>
      <c r="E75" s="48">
        <v>6</v>
      </c>
      <c r="F75" s="48">
        <v>6</v>
      </c>
      <c r="G75" s="46">
        <v>3080</v>
      </c>
      <c r="H75" s="46">
        <f t="shared" ref="H75:H82" si="18">G75*E75</f>
        <v>18480</v>
      </c>
      <c r="I75" s="47">
        <f t="shared" ref="I75:I81" si="19">G75/6</f>
        <v>513.33333333333337</v>
      </c>
      <c r="J75" s="47">
        <f>I75*(1-I4)</f>
        <v>513.33333333333337</v>
      </c>
      <c r="K75" s="134"/>
      <c r="L75" s="48">
        <f t="shared" si="17"/>
        <v>0</v>
      </c>
      <c r="M75" s="8" t="s">
        <v>17</v>
      </c>
    </row>
    <row r="76" spans="1:14" s="26" customFormat="1" ht="54">
      <c r="A76" s="33" t="s">
        <v>92</v>
      </c>
      <c r="B76" s="84"/>
      <c r="C76" s="103" t="s">
        <v>424</v>
      </c>
      <c r="D76" s="55" t="s">
        <v>21</v>
      </c>
      <c r="E76" s="55">
        <v>6</v>
      </c>
      <c r="F76" s="55">
        <v>6</v>
      </c>
      <c r="G76" s="53">
        <v>3080</v>
      </c>
      <c r="H76" s="53">
        <f t="shared" si="18"/>
        <v>18480</v>
      </c>
      <c r="I76" s="54">
        <f t="shared" si="19"/>
        <v>513.33333333333337</v>
      </c>
      <c r="J76" s="54">
        <f>I76*(1-I4)</f>
        <v>513.33333333333337</v>
      </c>
      <c r="K76" s="134"/>
      <c r="L76" s="55">
        <f t="shared" si="17"/>
        <v>0</v>
      </c>
      <c r="M76" s="10" t="s">
        <v>17</v>
      </c>
    </row>
    <row r="77" spans="1:14" s="26" customFormat="1" ht="54">
      <c r="A77" s="33" t="s">
        <v>92</v>
      </c>
      <c r="B77" s="84"/>
      <c r="C77" s="103" t="s">
        <v>425</v>
      </c>
      <c r="D77" s="55" t="s">
        <v>21</v>
      </c>
      <c r="E77" s="55">
        <v>6</v>
      </c>
      <c r="F77" s="55">
        <v>6</v>
      </c>
      <c r="G77" s="53">
        <v>3080</v>
      </c>
      <c r="H77" s="53">
        <f t="shared" si="18"/>
        <v>18480</v>
      </c>
      <c r="I77" s="54">
        <f t="shared" si="19"/>
        <v>513.33333333333337</v>
      </c>
      <c r="J77" s="54">
        <f>I77*(1-I4)</f>
        <v>513.33333333333337</v>
      </c>
      <c r="K77" s="134"/>
      <c r="L77" s="55">
        <f t="shared" si="17"/>
        <v>0</v>
      </c>
      <c r="M77" s="10" t="s">
        <v>17</v>
      </c>
    </row>
    <row r="78" spans="1:14" s="26" customFormat="1" ht="54">
      <c r="A78" s="33" t="s">
        <v>92</v>
      </c>
      <c r="B78" s="84"/>
      <c r="C78" s="103" t="s">
        <v>93</v>
      </c>
      <c r="D78" s="55" t="s">
        <v>21</v>
      </c>
      <c r="E78" s="55">
        <v>6</v>
      </c>
      <c r="F78" s="55">
        <v>6</v>
      </c>
      <c r="G78" s="53">
        <v>3080</v>
      </c>
      <c r="H78" s="53">
        <f t="shared" si="18"/>
        <v>18480</v>
      </c>
      <c r="I78" s="54">
        <f t="shared" si="19"/>
        <v>513.33333333333337</v>
      </c>
      <c r="J78" s="54">
        <f>I78*(1-I4)</f>
        <v>513.33333333333337</v>
      </c>
      <c r="K78" s="134"/>
      <c r="L78" s="55">
        <f t="shared" si="17"/>
        <v>0</v>
      </c>
      <c r="M78" s="10" t="s">
        <v>17</v>
      </c>
    </row>
    <row r="79" spans="1:14" s="26" customFormat="1" ht="54">
      <c r="A79" s="33" t="s">
        <v>92</v>
      </c>
      <c r="B79" s="84"/>
      <c r="C79" s="103" t="s">
        <v>423</v>
      </c>
      <c r="D79" s="55" t="s">
        <v>21</v>
      </c>
      <c r="E79" s="55">
        <v>6</v>
      </c>
      <c r="F79" s="55">
        <v>6</v>
      </c>
      <c r="G79" s="53">
        <v>3080</v>
      </c>
      <c r="H79" s="53">
        <f t="shared" si="18"/>
        <v>18480</v>
      </c>
      <c r="I79" s="54">
        <f t="shared" si="19"/>
        <v>513.33333333333337</v>
      </c>
      <c r="J79" s="54">
        <f>I79*(1-I4)</f>
        <v>513.33333333333337</v>
      </c>
      <c r="K79" s="134"/>
      <c r="L79" s="55">
        <f t="shared" si="17"/>
        <v>0</v>
      </c>
      <c r="M79" s="10" t="s">
        <v>17</v>
      </c>
    </row>
    <row r="80" spans="1:14" s="26" customFormat="1" ht="36">
      <c r="A80" s="33" t="s">
        <v>94</v>
      </c>
      <c r="B80" s="84"/>
      <c r="C80" s="103" t="s">
        <v>95</v>
      </c>
      <c r="D80" s="55" t="s">
        <v>21</v>
      </c>
      <c r="E80" s="55">
        <v>6</v>
      </c>
      <c r="F80" s="55">
        <v>6</v>
      </c>
      <c r="G80" s="53">
        <v>3080</v>
      </c>
      <c r="H80" s="53">
        <f t="shared" si="18"/>
        <v>18480</v>
      </c>
      <c r="I80" s="54">
        <f t="shared" si="19"/>
        <v>513.33333333333337</v>
      </c>
      <c r="J80" s="54">
        <f>I80*(1-I4)</f>
        <v>513.33333333333337</v>
      </c>
      <c r="K80" s="134"/>
      <c r="L80" s="55">
        <f t="shared" si="17"/>
        <v>0</v>
      </c>
      <c r="M80" s="10" t="s">
        <v>17</v>
      </c>
    </row>
    <row r="81" spans="1:13" s="26" customFormat="1" ht="36">
      <c r="A81" s="33" t="s">
        <v>94</v>
      </c>
      <c r="B81" s="84"/>
      <c r="C81" s="103" t="s">
        <v>96</v>
      </c>
      <c r="D81" s="55" t="s">
        <v>21</v>
      </c>
      <c r="E81" s="55">
        <v>6</v>
      </c>
      <c r="F81" s="55">
        <v>6</v>
      </c>
      <c r="G81" s="53">
        <v>3080</v>
      </c>
      <c r="H81" s="53">
        <f>G81*E81</f>
        <v>18480</v>
      </c>
      <c r="I81" s="54">
        <f t="shared" si="19"/>
        <v>513.33333333333337</v>
      </c>
      <c r="J81" s="54">
        <f>I81*(1-I4)</f>
        <v>513.33333333333337</v>
      </c>
      <c r="K81" s="134"/>
      <c r="L81" s="55">
        <f t="shared" si="17"/>
        <v>0</v>
      </c>
      <c r="M81" s="10" t="s">
        <v>17</v>
      </c>
    </row>
    <row r="82" spans="1:13" s="26" customFormat="1">
      <c r="A82" s="33" t="s">
        <v>97</v>
      </c>
      <c r="B82" s="84"/>
      <c r="C82" s="103" t="s">
        <v>98</v>
      </c>
      <c r="D82" s="55" t="s">
        <v>21</v>
      </c>
      <c r="E82" s="55">
        <v>9</v>
      </c>
      <c r="F82" s="55">
        <v>4</v>
      </c>
      <c r="G82" s="53">
        <v>2057</v>
      </c>
      <c r="H82" s="53">
        <f t="shared" si="18"/>
        <v>18513</v>
      </c>
      <c r="I82" s="54">
        <f t="shared" ref="I82" si="20">G82/4</f>
        <v>514.25</v>
      </c>
      <c r="J82" s="54">
        <f>I82*(1-I4)</f>
        <v>514.25</v>
      </c>
      <c r="K82" s="133"/>
      <c r="L82" s="55">
        <f t="shared" ref="L82:L83" si="21">K82*J82*4</f>
        <v>0</v>
      </c>
      <c r="M82" s="10" t="s">
        <v>17</v>
      </c>
    </row>
    <row r="83" spans="1:13" s="26" customFormat="1">
      <c r="A83" s="33" t="s">
        <v>97</v>
      </c>
      <c r="B83" s="84"/>
      <c r="C83" s="103" t="s">
        <v>99</v>
      </c>
      <c r="D83" s="55" t="s">
        <v>21</v>
      </c>
      <c r="E83" s="55">
        <v>9</v>
      </c>
      <c r="F83" s="55">
        <v>4</v>
      </c>
      <c r="G83" s="53">
        <v>2057</v>
      </c>
      <c r="H83" s="53">
        <f t="shared" ref="H83:H103" si="22">G83*E83</f>
        <v>18513</v>
      </c>
      <c r="I83" s="54">
        <f>G83/4</f>
        <v>514.25</v>
      </c>
      <c r="J83" s="54">
        <f>I83*(1-I4)</f>
        <v>514.25</v>
      </c>
      <c r="K83" s="133"/>
      <c r="L83" s="55">
        <f t="shared" si="21"/>
        <v>0</v>
      </c>
      <c r="M83" s="10" t="s">
        <v>17</v>
      </c>
    </row>
    <row r="84" spans="1:13" s="26" customFormat="1" ht="36">
      <c r="A84" s="33" t="s">
        <v>100</v>
      </c>
      <c r="B84" s="84"/>
      <c r="C84" s="103" t="s">
        <v>101</v>
      </c>
      <c r="D84" s="55" t="s">
        <v>68</v>
      </c>
      <c r="E84" s="55">
        <v>36</v>
      </c>
      <c r="F84" s="48" t="s">
        <v>69</v>
      </c>
      <c r="G84" s="53">
        <v>484</v>
      </c>
      <c r="H84" s="53">
        <f t="shared" si="22"/>
        <v>17424</v>
      </c>
      <c r="I84" s="54">
        <f t="shared" ref="I84:I91" si="23">G84</f>
        <v>484</v>
      </c>
      <c r="J84" s="54">
        <f>I84*(1-I4)</f>
        <v>484</v>
      </c>
      <c r="K84" s="134"/>
      <c r="L84" s="55">
        <f t="shared" ref="L84:L102" si="24">K84*J84</f>
        <v>0</v>
      </c>
      <c r="M84" s="11"/>
    </row>
    <row r="85" spans="1:13" s="26" customFormat="1">
      <c r="A85" s="33" t="s">
        <v>102</v>
      </c>
      <c r="B85" s="84"/>
      <c r="C85" s="103" t="s">
        <v>103</v>
      </c>
      <c r="D85" s="55" t="s">
        <v>68</v>
      </c>
      <c r="E85" s="55">
        <v>36</v>
      </c>
      <c r="F85" s="48" t="s">
        <v>69</v>
      </c>
      <c r="G85" s="53">
        <v>533.5</v>
      </c>
      <c r="H85" s="53">
        <f t="shared" si="22"/>
        <v>19206</v>
      </c>
      <c r="I85" s="54">
        <f t="shared" si="23"/>
        <v>533.5</v>
      </c>
      <c r="J85" s="54">
        <f>I85*(1-I4)</f>
        <v>533.5</v>
      </c>
      <c r="K85" s="134"/>
      <c r="L85" s="55">
        <f t="shared" si="24"/>
        <v>0</v>
      </c>
      <c r="M85" s="11"/>
    </row>
    <row r="86" spans="1:13" s="26" customFormat="1">
      <c r="A86" s="33" t="s">
        <v>102</v>
      </c>
      <c r="B86" s="84"/>
      <c r="C86" s="103" t="s">
        <v>104</v>
      </c>
      <c r="D86" s="55" t="s">
        <v>68</v>
      </c>
      <c r="E86" s="55">
        <v>36</v>
      </c>
      <c r="F86" s="48" t="s">
        <v>69</v>
      </c>
      <c r="G86" s="53">
        <v>533.5</v>
      </c>
      <c r="H86" s="53">
        <f t="shared" si="22"/>
        <v>19206</v>
      </c>
      <c r="I86" s="54">
        <f t="shared" si="23"/>
        <v>533.5</v>
      </c>
      <c r="J86" s="54">
        <f>I86*(1-I4)</f>
        <v>533.5</v>
      </c>
      <c r="K86" s="134"/>
      <c r="L86" s="55">
        <f t="shared" si="24"/>
        <v>0</v>
      </c>
      <c r="M86" s="11"/>
    </row>
    <row r="87" spans="1:13" s="26" customFormat="1">
      <c r="A87" s="33" t="s">
        <v>102</v>
      </c>
      <c r="B87" s="84"/>
      <c r="C87" s="103" t="s">
        <v>105</v>
      </c>
      <c r="D87" s="55" t="s">
        <v>68</v>
      </c>
      <c r="E87" s="55">
        <v>36</v>
      </c>
      <c r="F87" s="48" t="s">
        <v>69</v>
      </c>
      <c r="G87" s="53">
        <v>533.5</v>
      </c>
      <c r="H87" s="53">
        <f t="shared" si="22"/>
        <v>19206</v>
      </c>
      <c r="I87" s="54">
        <f t="shared" si="23"/>
        <v>533.5</v>
      </c>
      <c r="J87" s="54">
        <f>I87*(1-I4)</f>
        <v>533.5</v>
      </c>
      <c r="K87" s="134"/>
      <c r="L87" s="55">
        <f t="shared" si="24"/>
        <v>0</v>
      </c>
      <c r="M87" s="11"/>
    </row>
    <row r="88" spans="1:13" s="26" customFormat="1">
      <c r="A88" s="33" t="s">
        <v>102</v>
      </c>
      <c r="B88" s="84"/>
      <c r="C88" s="103" t="s">
        <v>106</v>
      </c>
      <c r="D88" s="55" t="s">
        <v>68</v>
      </c>
      <c r="E88" s="55">
        <v>36</v>
      </c>
      <c r="F88" s="48" t="s">
        <v>69</v>
      </c>
      <c r="G88" s="53">
        <v>533.5</v>
      </c>
      <c r="H88" s="53">
        <f t="shared" si="22"/>
        <v>19206</v>
      </c>
      <c r="I88" s="54">
        <f t="shared" si="23"/>
        <v>533.5</v>
      </c>
      <c r="J88" s="54">
        <f>I88*(1-I4)</f>
        <v>533.5</v>
      </c>
      <c r="K88" s="134"/>
      <c r="L88" s="55">
        <f t="shared" si="24"/>
        <v>0</v>
      </c>
      <c r="M88" s="11"/>
    </row>
    <row r="89" spans="1:13" s="26" customFormat="1">
      <c r="A89" s="33" t="s">
        <v>102</v>
      </c>
      <c r="B89" s="84"/>
      <c r="C89" s="103" t="s">
        <v>107</v>
      </c>
      <c r="D89" s="55" t="s">
        <v>68</v>
      </c>
      <c r="E89" s="55">
        <v>36</v>
      </c>
      <c r="F89" s="48" t="s">
        <v>69</v>
      </c>
      <c r="G89" s="53">
        <v>533.5</v>
      </c>
      <c r="H89" s="53">
        <f t="shared" si="22"/>
        <v>19206</v>
      </c>
      <c r="I89" s="54">
        <f t="shared" si="23"/>
        <v>533.5</v>
      </c>
      <c r="J89" s="54">
        <f>I89*(1-I4)</f>
        <v>533.5</v>
      </c>
      <c r="K89" s="134"/>
      <c r="L89" s="55">
        <f t="shared" si="24"/>
        <v>0</v>
      </c>
      <c r="M89" s="10" t="s">
        <v>17</v>
      </c>
    </row>
    <row r="90" spans="1:13" s="26" customFormat="1">
      <c r="A90" s="33" t="s">
        <v>102</v>
      </c>
      <c r="B90" s="84"/>
      <c r="C90" s="103" t="s">
        <v>108</v>
      </c>
      <c r="D90" s="55" t="s">
        <v>68</v>
      </c>
      <c r="E90" s="55">
        <v>36</v>
      </c>
      <c r="F90" s="48" t="s">
        <v>69</v>
      </c>
      <c r="G90" s="53">
        <v>533.5</v>
      </c>
      <c r="H90" s="53">
        <f t="shared" si="22"/>
        <v>19206</v>
      </c>
      <c r="I90" s="54">
        <f t="shared" si="23"/>
        <v>533.5</v>
      </c>
      <c r="J90" s="54">
        <f>I90*(1-I4)</f>
        <v>533.5</v>
      </c>
      <c r="K90" s="134"/>
      <c r="L90" s="55">
        <f t="shared" si="24"/>
        <v>0</v>
      </c>
      <c r="M90" s="11"/>
    </row>
    <row r="91" spans="1:13" s="26" customFormat="1">
      <c r="A91" s="33" t="s">
        <v>102</v>
      </c>
      <c r="B91" s="84"/>
      <c r="C91" s="103" t="s">
        <v>109</v>
      </c>
      <c r="D91" s="55" t="s">
        <v>68</v>
      </c>
      <c r="E91" s="55">
        <v>36</v>
      </c>
      <c r="F91" s="48" t="s">
        <v>69</v>
      </c>
      <c r="G91" s="53">
        <v>533.5</v>
      </c>
      <c r="H91" s="53">
        <f t="shared" si="22"/>
        <v>19206</v>
      </c>
      <c r="I91" s="54">
        <f t="shared" si="23"/>
        <v>533.5</v>
      </c>
      <c r="J91" s="54">
        <f>I91*(1-I4)</f>
        <v>533.5</v>
      </c>
      <c r="K91" s="134"/>
      <c r="L91" s="55">
        <f t="shared" si="24"/>
        <v>0</v>
      </c>
      <c r="M91" s="11"/>
    </row>
    <row r="92" spans="1:13" s="26" customFormat="1">
      <c r="A92" s="33" t="s">
        <v>110</v>
      </c>
      <c r="B92" s="84"/>
      <c r="C92" s="103" t="s">
        <v>111</v>
      </c>
      <c r="D92" s="55" t="s">
        <v>68</v>
      </c>
      <c r="E92" s="55">
        <v>36</v>
      </c>
      <c r="F92" s="48" t="s">
        <v>69</v>
      </c>
      <c r="G92" s="53">
        <v>533.5</v>
      </c>
      <c r="H92" s="53">
        <f t="shared" si="22"/>
        <v>19206</v>
      </c>
      <c r="I92" s="54">
        <v>535</v>
      </c>
      <c r="J92" s="54">
        <f>I92*(1-I4)</f>
        <v>535</v>
      </c>
      <c r="K92" s="134"/>
      <c r="L92" s="55">
        <f t="shared" si="24"/>
        <v>0</v>
      </c>
      <c r="M92" s="11"/>
    </row>
    <row r="93" spans="1:13" s="26" customFormat="1">
      <c r="A93" s="33" t="s">
        <v>110</v>
      </c>
      <c r="B93" s="84"/>
      <c r="C93" s="103" t="s">
        <v>112</v>
      </c>
      <c r="D93" s="55" t="s">
        <v>68</v>
      </c>
      <c r="E93" s="55">
        <v>36</v>
      </c>
      <c r="F93" s="48" t="s">
        <v>69</v>
      </c>
      <c r="G93" s="53">
        <v>533.5</v>
      </c>
      <c r="H93" s="53">
        <f t="shared" si="22"/>
        <v>19206</v>
      </c>
      <c r="I93" s="54">
        <v>535</v>
      </c>
      <c r="J93" s="54">
        <f>I93*(1-I4)</f>
        <v>535</v>
      </c>
      <c r="K93" s="134"/>
      <c r="L93" s="55">
        <f t="shared" si="24"/>
        <v>0</v>
      </c>
      <c r="M93" s="11"/>
    </row>
    <row r="94" spans="1:13" s="26" customFormat="1">
      <c r="A94" s="33" t="s">
        <v>110</v>
      </c>
      <c r="B94" s="84"/>
      <c r="C94" s="103" t="s">
        <v>113</v>
      </c>
      <c r="D94" s="55" t="s">
        <v>68</v>
      </c>
      <c r="E94" s="55">
        <v>36</v>
      </c>
      <c r="F94" s="48" t="s">
        <v>69</v>
      </c>
      <c r="G94" s="53">
        <v>533.5</v>
      </c>
      <c r="H94" s="53">
        <f t="shared" si="22"/>
        <v>19206</v>
      </c>
      <c r="I94" s="54">
        <v>535</v>
      </c>
      <c r="J94" s="54">
        <f>I94*(1-I4)</f>
        <v>535</v>
      </c>
      <c r="K94" s="134"/>
      <c r="L94" s="55">
        <f t="shared" si="24"/>
        <v>0</v>
      </c>
      <c r="M94" s="11"/>
    </row>
    <row r="95" spans="1:13" s="26" customFormat="1">
      <c r="A95" s="33" t="s">
        <v>110</v>
      </c>
      <c r="B95" s="84"/>
      <c r="C95" s="103" t="s">
        <v>114</v>
      </c>
      <c r="D95" s="55" t="s">
        <v>68</v>
      </c>
      <c r="E95" s="55">
        <v>36</v>
      </c>
      <c r="F95" s="48" t="s">
        <v>69</v>
      </c>
      <c r="G95" s="53">
        <v>533.5</v>
      </c>
      <c r="H95" s="53">
        <f t="shared" si="22"/>
        <v>19206</v>
      </c>
      <c r="I95" s="54">
        <v>535</v>
      </c>
      <c r="J95" s="54">
        <f>I95*(1-I4)</f>
        <v>535</v>
      </c>
      <c r="K95" s="134"/>
      <c r="L95" s="55">
        <f t="shared" si="24"/>
        <v>0</v>
      </c>
      <c r="M95" s="11"/>
    </row>
    <row r="96" spans="1:13" s="26" customFormat="1">
      <c r="A96" s="33" t="s">
        <v>110</v>
      </c>
      <c r="B96" s="84"/>
      <c r="C96" s="103" t="s">
        <v>115</v>
      </c>
      <c r="D96" s="55" t="s">
        <v>68</v>
      </c>
      <c r="E96" s="55">
        <v>36</v>
      </c>
      <c r="F96" s="48" t="s">
        <v>69</v>
      </c>
      <c r="G96" s="53">
        <v>533.5</v>
      </c>
      <c r="H96" s="53">
        <f t="shared" si="22"/>
        <v>19206</v>
      </c>
      <c r="I96" s="54">
        <v>535</v>
      </c>
      <c r="J96" s="54">
        <f>I96*(1-I4)</f>
        <v>535</v>
      </c>
      <c r="K96" s="134"/>
      <c r="L96" s="55">
        <f t="shared" si="24"/>
        <v>0</v>
      </c>
      <c r="M96" s="11"/>
    </row>
    <row r="97" spans="1:13" s="26" customFormat="1">
      <c r="A97" s="33" t="s">
        <v>110</v>
      </c>
      <c r="B97" s="84"/>
      <c r="C97" s="103" t="s">
        <v>116</v>
      </c>
      <c r="D97" s="55" t="s">
        <v>68</v>
      </c>
      <c r="E97" s="55">
        <v>36</v>
      </c>
      <c r="F97" s="48" t="s">
        <v>69</v>
      </c>
      <c r="G97" s="53">
        <v>533.5</v>
      </c>
      <c r="H97" s="53">
        <f t="shared" si="22"/>
        <v>19206</v>
      </c>
      <c r="I97" s="54">
        <v>535</v>
      </c>
      <c r="J97" s="54">
        <f>I97*(1-I4)</f>
        <v>535</v>
      </c>
      <c r="K97" s="134"/>
      <c r="L97" s="55">
        <f t="shared" si="24"/>
        <v>0</v>
      </c>
      <c r="M97" s="11"/>
    </row>
    <row r="98" spans="1:13" s="26" customFormat="1">
      <c r="A98" s="33" t="s">
        <v>117</v>
      </c>
      <c r="B98" s="84"/>
      <c r="C98" s="103" t="s">
        <v>118</v>
      </c>
      <c r="D98" s="55" t="s">
        <v>68</v>
      </c>
      <c r="E98" s="55">
        <v>36</v>
      </c>
      <c r="F98" s="48" t="s">
        <v>69</v>
      </c>
      <c r="G98" s="53">
        <v>533.5</v>
      </c>
      <c r="H98" s="53">
        <f t="shared" si="22"/>
        <v>19206</v>
      </c>
      <c r="I98" s="54">
        <v>535</v>
      </c>
      <c r="J98" s="54">
        <f>I98*(1-I4)</f>
        <v>535</v>
      </c>
      <c r="K98" s="134"/>
      <c r="L98" s="55">
        <f t="shared" si="24"/>
        <v>0</v>
      </c>
      <c r="M98" s="11"/>
    </row>
    <row r="99" spans="1:13" s="26" customFormat="1">
      <c r="A99" s="33" t="s">
        <v>117</v>
      </c>
      <c r="B99" s="84"/>
      <c r="C99" s="103" t="s">
        <v>119</v>
      </c>
      <c r="D99" s="55" t="s">
        <v>68</v>
      </c>
      <c r="E99" s="55">
        <v>36</v>
      </c>
      <c r="F99" s="48" t="s">
        <v>69</v>
      </c>
      <c r="G99" s="53">
        <v>533.5</v>
      </c>
      <c r="H99" s="53">
        <f t="shared" si="22"/>
        <v>19206</v>
      </c>
      <c r="I99" s="54">
        <v>535</v>
      </c>
      <c r="J99" s="54">
        <f>I99*(1-I4)</f>
        <v>535</v>
      </c>
      <c r="K99" s="134"/>
      <c r="L99" s="55">
        <f t="shared" si="24"/>
        <v>0</v>
      </c>
      <c r="M99" s="11"/>
    </row>
    <row r="100" spans="1:13" s="26" customFormat="1">
      <c r="A100" s="33" t="s">
        <v>117</v>
      </c>
      <c r="B100" s="84"/>
      <c r="C100" s="103" t="s">
        <v>120</v>
      </c>
      <c r="D100" s="55" t="s">
        <v>68</v>
      </c>
      <c r="E100" s="55">
        <v>36</v>
      </c>
      <c r="F100" s="48" t="s">
        <v>69</v>
      </c>
      <c r="G100" s="53">
        <v>533.5</v>
      </c>
      <c r="H100" s="53">
        <f t="shared" si="22"/>
        <v>19206</v>
      </c>
      <c r="I100" s="54">
        <v>535</v>
      </c>
      <c r="J100" s="54">
        <f>I100*(1-I4)</f>
        <v>535</v>
      </c>
      <c r="K100" s="134"/>
      <c r="L100" s="55">
        <f t="shared" si="24"/>
        <v>0</v>
      </c>
      <c r="M100" s="11"/>
    </row>
    <row r="101" spans="1:13" s="16" customFormat="1">
      <c r="A101" s="32" t="s">
        <v>117</v>
      </c>
      <c r="B101" s="83"/>
      <c r="C101" s="100" t="s">
        <v>121</v>
      </c>
      <c r="D101" s="48" t="s">
        <v>68</v>
      </c>
      <c r="E101" s="48">
        <v>36</v>
      </c>
      <c r="F101" s="48" t="s">
        <v>69</v>
      </c>
      <c r="G101" s="46">
        <v>533.5</v>
      </c>
      <c r="H101" s="46">
        <f t="shared" si="22"/>
        <v>19206</v>
      </c>
      <c r="I101" s="47">
        <v>535</v>
      </c>
      <c r="J101" s="47">
        <f>I101*(1-I4)</f>
        <v>535</v>
      </c>
      <c r="K101" s="134"/>
      <c r="L101" s="48">
        <f t="shared" si="24"/>
        <v>0</v>
      </c>
      <c r="M101" s="2"/>
    </row>
    <row r="102" spans="1:13" s="16" customFormat="1">
      <c r="A102" s="32" t="s">
        <v>117</v>
      </c>
      <c r="B102" s="83"/>
      <c r="C102" s="100" t="s">
        <v>122</v>
      </c>
      <c r="D102" s="48" t="s">
        <v>68</v>
      </c>
      <c r="E102" s="48">
        <v>36</v>
      </c>
      <c r="F102" s="48" t="s">
        <v>69</v>
      </c>
      <c r="G102" s="46">
        <v>533.5</v>
      </c>
      <c r="H102" s="46">
        <f t="shared" si="22"/>
        <v>19206</v>
      </c>
      <c r="I102" s="47">
        <v>535</v>
      </c>
      <c r="J102" s="47">
        <f>I102*(1-I4)</f>
        <v>535</v>
      </c>
      <c r="K102" s="134"/>
      <c r="L102" s="48">
        <f t="shared" si="24"/>
        <v>0</v>
      </c>
      <c r="M102" s="8" t="s">
        <v>17</v>
      </c>
    </row>
    <row r="103" spans="1:13" s="16" customFormat="1" ht="36">
      <c r="A103" s="34" t="s">
        <v>123</v>
      </c>
      <c r="B103" s="82" t="s">
        <v>416</v>
      </c>
      <c r="C103" s="99" t="s">
        <v>124</v>
      </c>
      <c r="D103" s="48" t="s">
        <v>68</v>
      </c>
      <c r="E103" s="48">
        <v>36</v>
      </c>
      <c r="F103" s="48" t="s">
        <v>69</v>
      </c>
      <c r="G103" s="46">
        <v>1173</v>
      </c>
      <c r="H103" s="46">
        <f t="shared" si="22"/>
        <v>42228</v>
      </c>
      <c r="I103" s="46">
        <f t="shared" si="15"/>
        <v>1173</v>
      </c>
      <c r="J103" s="47">
        <f>I103*(1-I4)</f>
        <v>1173</v>
      </c>
      <c r="K103" s="134"/>
      <c r="L103" s="48">
        <f>K103*J103</f>
        <v>0</v>
      </c>
      <c r="M103" s="8" t="s">
        <v>17</v>
      </c>
    </row>
    <row r="104" spans="1:13" s="16" customFormat="1">
      <c r="A104" s="120" t="s">
        <v>125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2"/>
    </row>
    <row r="105" spans="1:13" s="16" customFormat="1" ht="36">
      <c r="A105" s="32" t="s">
        <v>126</v>
      </c>
      <c r="B105" s="83"/>
      <c r="C105" s="100" t="s">
        <v>75</v>
      </c>
      <c r="D105" s="48" t="s">
        <v>68</v>
      </c>
      <c r="E105" s="48">
        <v>24</v>
      </c>
      <c r="F105" s="48" t="s">
        <v>69</v>
      </c>
      <c r="G105" s="46">
        <v>940</v>
      </c>
      <c r="H105" s="46">
        <f t="shared" ref="H105:H168" si="25">G105*E105</f>
        <v>22560</v>
      </c>
      <c r="I105" s="46">
        <f t="shared" ref="I105:I168" si="26">G105</f>
        <v>940</v>
      </c>
      <c r="J105" s="47">
        <f>I105*(1-I4)</f>
        <v>940</v>
      </c>
      <c r="K105" s="133"/>
      <c r="L105" s="48">
        <f t="shared" ref="L105:L168" si="27">K105*J105</f>
        <v>0</v>
      </c>
      <c r="M105" s="2"/>
    </row>
    <row r="106" spans="1:13" s="16" customFormat="1">
      <c r="A106" s="32" t="s">
        <v>127</v>
      </c>
      <c r="B106" s="83"/>
      <c r="C106" s="100" t="s">
        <v>82</v>
      </c>
      <c r="D106" s="48" t="s">
        <v>68</v>
      </c>
      <c r="E106" s="48">
        <v>24</v>
      </c>
      <c r="F106" s="48" t="s">
        <v>69</v>
      </c>
      <c r="G106" s="58">
        <v>940.5</v>
      </c>
      <c r="H106" s="46">
        <f t="shared" si="25"/>
        <v>22572</v>
      </c>
      <c r="I106" s="58">
        <v>940.5</v>
      </c>
      <c r="J106" s="47">
        <f>I106*(1-I4)</f>
        <v>940.5</v>
      </c>
      <c r="K106" s="133"/>
      <c r="L106" s="48">
        <f t="shared" si="27"/>
        <v>0</v>
      </c>
      <c r="M106" s="2"/>
    </row>
    <row r="107" spans="1:13" s="16" customFormat="1" ht="36">
      <c r="A107" s="32" t="s">
        <v>127</v>
      </c>
      <c r="B107" s="83"/>
      <c r="C107" s="100" t="s">
        <v>128</v>
      </c>
      <c r="D107" s="48" t="s">
        <v>68</v>
      </c>
      <c r="E107" s="48">
        <v>24</v>
      </c>
      <c r="F107" s="48" t="s">
        <v>69</v>
      </c>
      <c r="G107" s="58">
        <v>940.5</v>
      </c>
      <c r="H107" s="46">
        <f t="shared" si="25"/>
        <v>22572</v>
      </c>
      <c r="I107" s="58">
        <v>940.5</v>
      </c>
      <c r="J107" s="47">
        <f>I107*(1-I4)</f>
        <v>940.5</v>
      </c>
      <c r="K107" s="133"/>
      <c r="L107" s="48">
        <f t="shared" si="27"/>
        <v>0</v>
      </c>
      <c r="M107" s="2"/>
    </row>
    <row r="108" spans="1:13" s="16" customFormat="1" ht="36">
      <c r="A108" s="32" t="s">
        <v>127</v>
      </c>
      <c r="B108" s="83"/>
      <c r="C108" s="100" t="s">
        <v>129</v>
      </c>
      <c r="D108" s="48" t="s">
        <v>68</v>
      </c>
      <c r="E108" s="48">
        <v>24</v>
      </c>
      <c r="F108" s="48" t="s">
        <v>69</v>
      </c>
      <c r="G108" s="58">
        <v>940.5</v>
      </c>
      <c r="H108" s="46">
        <f t="shared" si="25"/>
        <v>22572</v>
      </c>
      <c r="I108" s="58">
        <v>940.5</v>
      </c>
      <c r="J108" s="47">
        <f>I108*(1-I4)</f>
        <v>940.5</v>
      </c>
      <c r="K108" s="133"/>
      <c r="L108" s="48">
        <f t="shared" si="27"/>
        <v>0</v>
      </c>
      <c r="M108" s="2"/>
    </row>
    <row r="109" spans="1:13" s="16" customFormat="1">
      <c r="A109" s="32" t="s">
        <v>127</v>
      </c>
      <c r="B109" s="83"/>
      <c r="C109" s="100" t="s">
        <v>83</v>
      </c>
      <c r="D109" s="48" t="s">
        <v>68</v>
      </c>
      <c r="E109" s="48">
        <v>24</v>
      </c>
      <c r="F109" s="48" t="s">
        <v>69</v>
      </c>
      <c r="G109" s="58">
        <v>940.5</v>
      </c>
      <c r="H109" s="46">
        <f t="shared" si="25"/>
        <v>22572</v>
      </c>
      <c r="I109" s="58">
        <v>940.5</v>
      </c>
      <c r="J109" s="47">
        <f>I109*(1-I4)</f>
        <v>940.5</v>
      </c>
      <c r="K109" s="133"/>
      <c r="L109" s="48">
        <f t="shared" si="27"/>
        <v>0</v>
      </c>
      <c r="M109" s="2"/>
    </row>
    <row r="110" spans="1:13" s="16" customFormat="1" ht="36">
      <c r="A110" s="32" t="s">
        <v>130</v>
      </c>
      <c r="B110" s="83"/>
      <c r="C110" s="100" t="s">
        <v>131</v>
      </c>
      <c r="D110" s="48" t="s">
        <v>68</v>
      </c>
      <c r="E110" s="48">
        <v>24</v>
      </c>
      <c r="F110" s="48" t="s">
        <v>69</v>
      </c>
      <c r="G110" s="58">
        <v>940.5</v>
      </c>
      <c r="H110" s="46">
        <f t="shared" si="25"/>
        <v>22572</v>
      </c>
      <c r="I110" s="58">
        <v>940.5</v>
      </c>
      <c r="J110" s="47">
        <f>I110*(1-I4)</f>
        <v>940.5</v>
      </c>
      <c r="K110" s="133"/>
      <c r="L110" s="48">
        <f t="shared" si="27"/>
        <v>0</v>
      </c>
      <c r="M110" s="2"/>
    </row>
    <row r="111" spans="1:13" s="16" customFormat="1">
      <c r="A111" s="32" t="s">
        <v>132</v>
      </c>
      <c r="B111" s="83"/>
      <c r="C111" s="100" t="s">
        <v>133</v>
      </c>
      <c r="D111" s="48" t="s">
        <v>68</v>
      </c>
      <c r="E111" s="48">
        <v>24</v>
      </c>
      <c r="F111" s="48" t="s">
        <v>69</v>
      </c>
      <c r="G111" s="58">
        <v>940</v>
      </c>
      <c r="H111" s="46">
        <f t="shared" si="25"/>
        <v>22560</v>
      </c>
      <c r="I111" s="58">
        <f t="shared" si="26"/>
        <v>940</v>
      </c>
      <c r="J111" s="47">
        <f>I111*(1-I4)</f>
        <v>940</v>
      </c>
      <c r="K111" s="133"/>
      <c r="L111" s="48">
        <f t="shared" si="27"/>
        <v>0</v>
      </c>
      <c r="M111" s="8" t="s">
        <v>17</v>
      </c>
    </row>
    <row r="112" spans="1:13" s="16" customFormat="1" ht="36">
      <c r="A112" s="32" t="s">
        <v>134</v>
      </c>
      <c r="B112" s="83"/>
      <c r="C112" s="100" t="s">
        <v>135</v>
      </c>
      <c r="D112" s="48" t="s">
        <v>68</v>
      </c>
      <c r="E112" s="48">
        <v>24</v>
      </c>
      <c r="F112" s="48" t="s">
        <v>69</v>
      </c>
      <c r="G112" s="58">
        <v>968</v>
      </c>
      <c r="H112" s="46">
        <f t="shared" si="25"/>
        <v>23232</v>
      </c>
      <c r="I112" s="58">
        <f t="shared" si="26"/>
        <v>968</v>
      </c>
      <c r="J112" s="47">
        <f>I112*(1-I4)</f>
        <v>968</v>
      </c>
      <c r="K112" s="133"/>
      <c r="L112" s="48">
        <f t="shared" si="27"/>
        <v>0</v>
      </c>
      <c r="M112" s="8" t="s">
        <v>17</v>
      </c>
    </row>
    <row r="113" spans="1:13" s="16" customFormat="1">
      <c r="A113" s="32" t="s">
        <v>134</v>
      </c>
      <c r="B113" s="83"/>
      <c r="C113" s="100" t="s">
        <v>136</v>
      </c>
      <c r="D113" s="48" t="s">
        <v>68</v>
      </c>
      <c r="E113" s="48">
        <v>24</v>
      </c>
      <c r="F113" s="48" t="s">
        <v>69</v>
      </c>
      <c r="G113" s="58">
        <v>968</v>
      </c>
      <c r="H113" s="46">
        <f t="shared" si="25"/>
        <v>23232</v>
      </c>
      <c r="I113" s="58">
        <f t="shared" si="26"/>
        <v>968</v>
      </c>
      <c r="J113" s="47">
        <f>I113*(1-I4)</f>
        <v>968</v>
      </c>
      <c r="K113" s="133"/>
      <c r="L113" s="48">
        <f t="shared" si="27"/>
        <v>0</v>
      </c>
      <c r="M113" s="8" t="s">
        <v>17</v>
      </c>
    </row>
    <row r="114" spans="1:13" s="16" customFormat="1">
      <c r="A114" s="32" t="s">
        <v>137</v>
      </c>
      <c r="B114" s="83"/>
      <c r="C114" s="100" t="s">
        <v>138</v>
      </c>
      <c r="D114" s="48" t="s">
        <v>68</v>
      </c>
      <c r="E114" s="48">
        <v>24</v>
      </c>
      <c r="F114" s="48" t="s">
        <v>69</v>
      </c>
      <c r="G114" s="58">
        <v>940</v>
      </c>
      <c r="H114" s="46">
        <f t="shared" si="25"/>
        <v>22560</v>
      </c>
      <c r="I114" s="58">
        <f t="shared" si="26"/>
        <v>940</v>
      </c>
      <c r="J114" s="47">
        <f>I114*(1-I4)</f>
        <v>940</v>
      </c>
      <c r="K114" s="133"/>
      <c r="L114" s="48">
        <f t="shared" si="27"/>
        <v>0</v>
      </c>
      <c r="M114" s="8" t="s">
        <v>17</v>
      </c>
    </row>
    <row r="115" spans="1:13" s="16" customFormat="1">
      <c r="A115" s="32" t="s">
        <v>137</v>
      </c>
      <c r="B115" s="83"/>
      <c r="C115" s="100" t="s">
        <v>139</v>
      </c>
      <c r="D115" s="48" t="s">
        <v>68</v>
      </c>
      <c r="E115" s="48">
        <v>24</v>
      </c>
      <c r="F115" s="48" t="s">
        <v>69</v>
      </c>
      <c r="G115" s="58">
        <v>940</v>
      </c>
      <c r="H115" s="46">
        <f t="shared" si="25"/>
        <v>22560</v>
      </c>
      <c r="I115" s="58">
        <f t="shared" si="26"/>
        <v>940</v>
      </c>
      <c r="J115" s="47">
        <f>I115*(1-I4)</f>
        <v>940</v>
      </c>
      <c r="K115" s="133"/>
      <c r="L115" s="48">
        <f t="shared" si="27"/>
        <v>0</v>
      </c>
      <c r="M115" s="8" t="s">
        <v>17</v>
      </c>
    </row>
    <row r="116" spans="1:13" s="16" customFormat="1" ht="36">
      <c r="A116" s="32" t="s">
        <v>140</v>
      </c>
      <c r="B116" s="83"/>
      <c r="C116" s="100" t="s">
        <v>141</v>
      </c>
      <c r="D116" s="48" t="s">
        <v>68</v>
      </c>
      <c r="E116" s="48">
        <v>24</v>
      </c>
      <c r="F116" s="48" t="s">
        <v>69</v>
      </c>
      <c r="G116" s="58">
        <v>940</v>
      </c>
      <c r="H116" s="46">
        <f t="shared" si="25"/>
        <v>22560</v>
      </c>
      <c r="I116" s="58">
        <f t="shared" si="26"/>
        <v>940</v>
      </c>
      <c r="J116" s="47">
        <f>I116*(1-I4)</f>
        <v>940</v>
      </c>
      <c r="K116" s="133"/>
      <c r="L116" s="48">
        <f t="shared" si="27"/>
        <v>0</v>
      </c>
      <c r="M116" s="8" t="s">
        <v>17</v>
      </c>
    </row>
    <row r="117" spans="1:13" s="16" customFormat="1" ht="36">
      <c r="A117" s="32" t="s">
        <v>140</v>
      </c>
      <c r="B117" s="83"/>
      <c r="C117" s="100" t="s">
        <v>142</v>
      </c>
      <c r="D117" s="48" t="s">
        <v>68</v>
      </c>
      <c r="E117" s="48">
        <v>24</v>
      </c>
      <c r="F117" s="48" t="s">
        <v>69</v>
      </c>
      <c r="G117" s="58">
        <v>940</v>
      </c>
      <c r="H117" s="46">
        <f t="shared" si="25"/>
        <v>22560</v>
      </c>
      <c r="I117" s="58">
        <f t="shared" si="26"/>
        <v>940</v>
      </c>
      <c r="J117" s="47">
        <f>I117*(1-I4)</f>
        <v>940</v>
      </c>
      <c r="K117" s="133"/>
      <c r="L117" s="48">
        <f t="shared" si="27"/>
        <v>0</v>
      </c>
      <c r="M117" s="8" t="s">
        <v>17</v>
      </c>
    </row>
    <row r="118" spans="1:13" s="16" customFormat="1" ht="36">
      <c r="A118" s="32" t="s">
        <v>143</v>
      </c>
      <c r="B118" s="83"/>
      <c r="C118" s="100" t="s">
        <v>144</v>
      </c>
      <c r="D118" s="48" t="s">
        <v>68</v>
      </c>
      <c r="E118" s="48">
        <v>24</v>
      </c>
      <c r="F118" s="48" t="s">
        <v>69</v>
      </c>
      <c r="G118" s="58">
        <v>968</v>
      </c>
      <c r="H118" s="46">
        <f t="shared" si="25"/>
        <v>23232</v>
      </c>
      <c r="I118" s="58">
        <f t="shared" si="26"/>
        <v>968</v>
      </c>
      <c r="J118" s="47">
        <f>I118*(1-I4)</f>
        <v>968</v>
      </c>
      <c r="K118" s="133"/>
      <c r="L118" s="48">
        <f t="shared" si="27"/>
        <v>0</v>
      </c>
      <c r="M118" s="8" t="s">
        <v>17</v>
      </c>
    </row>
    <row r="119" spans="1:13" s="16" customFormat="1" ht="36">
      <c r="A119" s="32" t="s">
        <v>143</v>
      </c>
      <c r="B119" s="83"/>
      <c r="C119" s="100" t="s">
        <v>95</v>
      </c>
      <c r="D119" s="48" t="s">
        <v>68</v>
      </c>
      <c r="E119" s="48">
        <v>24</v>
      </c>
      <c r="F119" s="48" t="s">
        <v>69</v>
      </c>
      <c r="G119" s="58">
        <v>968</v>
      </c>
      <c r="H119" s="46">
        <f t="shared" si="25"/>
        <v>23232</v>
      </c>
      <c r="I119" s="58">
        <f t="shared" si="26"/>
        <v>968</v>
      </c>
      <c r="J119" s="47">
        <f>I119*(1-I4)</f>
        <v>968</v>
      </c>
      <c r="K119" s="133"/>
      <c r="L119" s="48">
        <f t="shared" si="27"/>
        <v>0</v>
      </c>
      <c r="M119" s="8" t="s">
        <v>17</v>
      </c>
    </row>
    <row r="120" spans="1:13" s="16" customFormat="1" ht="36">
      <c r="A120" s="32" t="s">
        <v>143</v>
      </c>
      <c r="B120" s="83"/>
      <c r="C120" s="100" t="s">
        <v>96</v>
      </c>
      <c r="D120" s="48" t="s">
        <v>68</v>
      </c>
      <c r="E120" s="48">
        <v>24</v>
      </c>
      <c r="F120" s="48" t="s">
        <v>69</v>
      </c>
      <c r="G120" s="58">
        <v>968</v>
      </c>
      <c r="H120" s="46">
        <f t="shared" si="25"/>
        <v>23232</v>
      </c>
      <c r="I120" s="58">
        <f t="shared" si="26"/>
        <v>968</v>
      </c>
      <c r="J120" s="47">
        <f>I120*(1-I4)</f>
        <v>968</v>
      </c>
      <c r="K120" s="133"/>
      <c r="L120" s="48">
        <f t="shared" si="27"/>
        <v>0</v>
      </c>
      <c r="M120" s="8" t="s">
        <v>17</v>
      </c>
    </row>
    <row r="121" spans="1:13" s="16" customFormat="1" ht="36">
      <c r="A121" s="32" t="s">
        <v>143</v>
      </c>
      <c r="B121" s="83"/>
      <c r="C121" s="100" t="s">
        <v>145</v>
      </c>
      <c r="D121" s="48" t="s">
        <v>68</v>
      </c>
      <c r="E121" s="48">
        <v>24</v>
      </c>
      <c r="F121" s="48" t="s">
        <v>69</v>
      </c>
      <c r="G121" s="58">
        <v>968</v>
      </c>
      <c r="H121" s="46">
        <f t="shared" si="25"/>
        <v>23232</v>
      </c>
      <c r="I121" s="58">
        <f t="shared" si="26"/>
        <v>968</v>
      </c>
      <c r="J121" s="47">
        <f>I121*(1-I4)</f>
        <v>968</v>
      </c>
      <c r="K121" s="133"/>
      <c r="L121" s="48">
        <f t="shared" si="27"/>
        <v>0</v>
      </c>
      <c r="M121" s="8" t="s">
        <v>17</v>
      </c>
    </row>
    <row r="122" spans="1:13" s="16" customFormat="1" ht="54">
      <c r="A122" s="32" t="s">
        <v>143</v>
      </c>
      <c r="B122" s="83"/>
      <c r="C122" s="100" t="s">
        <v>146</v>
      </c>
      <c r="D122" s="48" t="s">
        <v>68</v>
      </c>
      <c r="E122" s="48">
        <v>24</v>
      </c>
      <c r="F122" s="48" t="s">
        <v>69</v>
      </c>
      <c r="G122" s="58">
        <v>968</v>
      </c>
      <c r="H122" s="46">
        <f t="shared" si="25"/>
        <v>23232</v>
      </c>
      <c r="I122" s="58">
        <f t="shared" si="26"/>
        <v>968</v>
      </c>
      <c r="J122" s="47">
        <f>I122*(1-I4)</f>
        <v>968</v>
      </c>
      <c r="K122" s="133"/>
      <c r="L122" s="48">
        <f t="shared" si="27"/>
        <v>0</v>
      </c>
      <c r="M122" s="2"/>
    </row>
    <row r="123" spans="1:13" s="16" customFormat="1" ht="36">
      <c r="A123" s="32" t="s">
        <v>143</v>
      </c>
      <c r="B123" s="83"/>
      <c r="C123" s="100" t="s">
        <v>147</v>
      </c>
      <c r="D123" s="48" t="s">
        <v>68</v>
      </c>
      <c r="E123" s="48">
        <v>24</v>
      </c>
      <c r="F123" s="48" t="s">
        <v>69</v>
      </c>
      <c r="G123" s="58">
        <v>968</v>
      </c>
      <c r="H123" s="46">
        <f t="shared" si="25"/>
        <v>23232</v>
      </c>
      <c r="I123" s="58">
        <f t="shared" si="26"/>
        <v>968</v>
      </c>
      <c r="J123" s="47">
        <f>I123*(1-I4)</f>
        <v>968</v>
      </c>
      <c r="K123" s="133"/>
      <c r="L123" s="48">
        <f t="shared" si="27"/>
        <v>0</v>
      </c>
      <c r="M123" s="8" t="s">
        <v>17</v>
      </c>
    </row>
    <row r="124" spans="1:13" s="26" customFormat="1" ht="36">
      <c r="A124" s="33" t="s">
        <v>143</v>
      </c>
      <c r="B124" s="84"/>
      <c r="C124" s="103" t="s">
        <v>148</v>
      </c>
      <c r="D124" s="55" t="s">
        <v>68</v>
      </c>
      <c r="E124" s="55">
        <v>24</v>
      </c>
      <c r="F124" s="48" t="s">
        <v>69</v>
      </c>
      <c r="G124" s="59">
        <v>968</v>
      </c>
      <c r="H124" s="53">
        <f t="shared" si="25"/>
        <v>23232</v>
      </c>
      <c r="I124" s="59">
        <f t="shared" si="26"/>
        <v>968</v>
      </c>
      <c r="J124" s="54">
        <f>I124*(1-I4)</f>
        <v>968</v>
      </c>
      <c r="K124" s="133"/>
      <c r="L124" s="55">
        <f t="shared" si="27"/>
        <v>0</v>
      </c>
      <c r="M124" s="10" t="s">
        <v>17</v>
      </c>
    </row>
    <row r="125" spans="1:13" s="26" customFormat="1">
      <c r="A125" s="33" t="s">
        <v>149</v>
      </c>
      <c r="B125" s="84"/>
      <c r="C125" s="103" t="s">
        <v>98</v>
      </c>
      <c r="D125" s="55" t="s">
        <v>68</v>
      </c>
      <c r="E125" s="55">
        <v>24</v>
      </c>
      <c r="F125" s="48" t="s">
        <v>69</v>
      </c>
      <c r="G125" s="59">
        <v>940</v>
      </c>
      <c r="H125" s="53">
        <f t="shared" si="25"/>
        <v>22560</v>
      </c>
      <c r="I125" s="59">
        <f t="shared" si="26"/>
        <v>940</v>
      </c>
      <c r="J125" s="54">
        <f>I125*(1-I4)</f>
        <v>940</v>
      </c>
      <c r="K125" s="133"/>
      <c r="L125" s="55">
        <f t="shared" si="27"/>
        <v>0</v>
      </c>
      <c r="M125" s="10" t="s">
        <v>17</v>
      </c>
    </row>
    <row r="126" spans="1:13" s="26" customFormat="1">
      <c r="A126" s="33" t="s">
        <v>149</v>
      </c>
      <c r="B126" s="84"/>
      <c r="C126" s="103" t="s">
        <v>99</v>
      </c>
      <c r="D126" s="55" t="s">
        <v>68</v>
      </c>
      <c r="E126" s="55">
        <v>24</v>
      </c>
      <c r="F126" s="48" t="s">
        <v>69</v>
      </c>
      <c r="G126" s="59">
        <v>968</v>
      </c>
      <c r="H126" s="53">
        <f t="shared" si="25"/>
        <v>23232</v>
      </c>
      <c r="I126" s="59">
        <f t="shared" si="26"/>
        <v>968</v>
      </c>
      <c r="J126" s="54">
        <f>I126*(1-I4)</f>
        <v>968</v>
      </c>
      <c r="K126" s="133"/>
      <c r="L126" s="55">
        <f t="shared" si="27"/>
        <v>0</v>
      </c>
      <c r="M126" s="10" t="s">
        <v>17</v>
      </c>
    </row>
    <row r="127" spans="1:13" s="26" customFormat="1">
      <c r="A127" s="33" t="s">
        <v>150</v>
      </c>
      <c r="B127" s="84"/>
      <c r="C127" s="103" t="s">
        <v>151</v>
      </c>
      <c r="D127" s="55" t="s">
        <v>68</v>
      </c>
      <c r="E127" s="55">
        <v>24</v>
      </c>
      <c r="F127" s="48" t="s">
        <v>69</v>
      </c>
      <c r="G127" s="59">
        <v>968</v>
      </c>
      <c r="H127" s="53">
        <f t="shared" si="25"/>
        <v>23232</v>
      </c>
      <c r="I127" s="59">
        <f t="shared" si="26"/>
        <v>968</v>
      </c>
      <c r="J127" s="54">
        <f>I127*(1-I4)</f>
        <v>968</v>
      </c>
      <c r="K127" s="133"/>
      <c r="L127" s="55">
        <f t="shared" si="27"/>
        <v>0</v>
      </c>
      <c r="M127" s="11"/>
    </row>
    <row r="128" spans="1:13" s="26" customFormat="1">
      <c r="A128" s="33" t="s">
        <v>150</v>
      </c>
      <c r="B128" s="84"/>
      <c r="C128" s="103" t="s">
        <v>152</v>
      </c>
      <c r="D128" s="55" t="s">
        <v>68</v>
      </c>
      <c r="E128" s="55">
        <v>24</v>
      </c>
      <c r="F128" s="48" t="s">
        <v>69</v>
      </c>
      <c r="G128" s="59">
        <v>968</v>
      </c>
      <c r="H128" s="53">
        <f t="shared" si="25"/>
        <v>23232</v>
      </c>
      <c r="I128" s="59">
        <f t="shared" si="26"/>
        <v>968</v>
      </c>
      <c r="J128" s="54">
        <f>I128*(1-I4)</f>
        <v>968</v>
      </c>
      <c r="K128" s="133"/>
      <c r="L128" s="55">
        <f t="shared" si="27"/>
        <v>0</v>
      </c>
      <c r="M128" s="11"/>
    </row>
    <row r="129" spans="1:13" s="26" customFormat="1">
      <c r="A129" s="33" t="s">
        <v>150</v>
      </c>
      <c r="B129" s="84"/>
      <c r="C129" s="103" t="s">
        <v>153</v>
      </c>
      <c r="D129" s="55" t="s">
        <v>68</v>
      </c>
      <c r="E129" s="55">
        <v>24</v>
      </c>
      <c r="F129" s="48" t="s">
        <v>69</v>
      </c>
      <c r="G129" s="59">
        <v>968</v>
      </c>
      <c r="H129" s="53">
        <f t="shared" si="25"/>
        <v>23232</v>
      </c>
      <c r="I129" s="59">
        <f t="shared" si="26"/>
        <v>968</v>
      </c>
      <c r="J129" s="54">
        <f>I129*(1-I4)</f>
        <v>968</v>
      </c>
      <c r="K129" s="133"/>
      <c r="L129" s="55">
        <f t="shared" si="27"/>
        <v>0</v>
      </c>
      <c r="M129" s="11"/>
    </row>
    <row r="130" spans="1:13" s="26" customFormat="1">
      <c r="A130" s="33" t="s">
        <v>150</v>
      </c>
      <c r="B130" s="84"/>
      <c r="C130" s="103" t="s">
        <v>154</v>
      </c>
      <c r="D130" s="55" t="s">
        <v>68</v>
      </c>
      <c r="E130" s="55">
        <v>24</v>
      </c>
      <c r="F130" s="48" t="s">
        <v>69</v>
      </c>
      <c r="G130" s="59">
        <v>968</v>
      </c>
      <c r="H130" s="53">
        <f t="shared" si="25"/>
        <v>23232</v>
      </c>
      <c r="I130" s="59">
        <f t="shared" si="26"/>
        <v>968</v>
      </c>
      <c r="J130" s="54">
        <f>I130*(1-I4)</f>
        <v>968</v>
      </c>
      <c r="K130" s="133"/>
      <c r="L130" s="55">
        <f t="shared" si="27"/>
        <v>0</v>
      </c>
      <c r="M130" s="11"/>
    </row>
    <row r="131" spans="1:13" s="26" customFormat="1">
      <c r="A131" s="33" t="s">
        <v>150</v>
      </c>
      <c r="B131" s="84"/>
      <c r="C131" s="103" t="s">
        <v>155</v>
      </c>
      <c r="D131" s="55" t="s">
        <v>68</v>
      </c>
      <c r="E131" s="55">
        <v>24</v>
      </c>
      <c r="F131" s="48" t="s">
        <v>69</v>
      </c>
      <c r="G131" s="59">
        <v>968</v>
      </c>
      <c r="H131" s="53">
        <f t="shared" si="25"/>
        <v>23232</v>
      </c>
      <c r="I131" s="59">
        <f t="shared" si="26"/>
        <v>968</v>
      </c>
      <c r="J131" s="54">
        <f>I131*(1-I4)</f>
        <v>968</v>
      </c>
      <c r="K131" s="133"/>
      <c r="L131" s="55">
        <f t="shared" si="27"/>
        <v>0</v>
      </c>
      <c r="M131" s="11"/>
    </row>
    <row r="132" spans="1:13" s="26" customFormat="1">
      <c r="A132" s="33" t="s">
        <v>150</v>
      </c>
      <c r="B132" s="84"/>
      <c r="C132" s="103" t="s">
        <v>156</v>
      </c>
      <c r="D132" s="55" t="s">
        <v>68</v>
      </c>
      <c r="E132" s="55">
        <v>24</v>
      </c>
      <c r="F132" s="48" t="s">
        <v>69</v>
      </c>
      <c r="G132" s="59">
        <v>968</v>
      </c>
      <c r="H132" s="53">
        <f t="shared" si="25"/>
        <v>23232</v>
      </c>
      <c r="I132" s="59">
        <f t="shared" si="26"/>
        <v>968</v>
      </c>
      <c r="J132" s="54">
        <f>I132*(1-I4)</f>
        <v>968</v>
      </c>
      <c r="K132" s="133"/>
      <c r="L132" s="55">
        <f t="shared" si="27"/>
        <v>0</v>
      </c>
      <c r="M132" s="11"/>
    </row>
    <row r="133" spans="1:13" s="26" customFormat="1">
      <c r="A133" s="33" t="s">
        <v>150</v>
      </c>
      <c r="B133" s="84"/>
      <c r="C133" s="103" t="s">
        <v>157</v>
      </c>
      <c r="D133" s="55" t="s">
        <v>68</v>
      </c>
      <c r="E133" s="55">
        <v>24</v>
      </c>
      <c r="F133" s="48" t="s">
        <v>69</v>
      </c>
      <c r="G133" s="59">
        <v>968</v>
      </c>
      <c r="H133" s="53">
        <f t="shared" si="25"/>
        <v>23232</v>
      </c>
      <c r="I133" s="59">
        <f t="shared" si="26"/>
        <v>968</v>
      </c>
      <c r="J133" s="54">
        <f>I133*(1-I4)</f>
        <v>968</v>
      </c>
      <c r="K133" s="133"/>
      <c r="L133" s="55">
        <f t="shared" si="27"/>
        <v>0</v>
      </c>
      <c r="M133" s="11"/>
    </row>
    <row r="134" spans="1:13" s="26" customFormat="1" ht="36">
      <c r="A134" s="33" t="s">
        <v>150</v>
      </c>
      <c r="B134" s="84"/>
      <c r="C134" s="103" t="s">
        <v>158</v>
      </c>
      <c r="D134" s="55" t="s">
        <v>68</v>
      </c>
      <c r="E134" s="55">
        <v>24</v>
      </c>
      <c r="F134" s="48" t="s">
        <v>69</v>
      </c>
      <c r="G134" s="59">
        <v>968</v>
      </c>
      <c r="H134" s="53">
        <f t="shared" si="25"/>
        <v>23232</v>
      </c>
      <c r="I134" s="59">
        <f t="shared" si="26"/>
        <v>968</v>
      </c>
      <c r="J134" s="54">
        <f>I134*(1-I4)</f>
        <v>968</v>
      </c>
      <c r="K134" s="133"/>
      <c r="L134" s="55">
        <f t="shared" si="27"/>
        <v>0</v>
      </c>
      <c r="M134" s="11"/>
    </row>
    <row r="135" spans="1:13" s="26" customFormat="1">
      <c r="A135" s="33" t="s">
        <v>150</v>
      </c>
      <c r="B135" s="84"/>
      <c r="C135" s="103" t="s">
        <v>159</v>
      </c>
      <c r="D135" s="55" t="s">
        <v>68</v>
      </c>
      <c r="E135" s="55">
        <v>24</v>
      </c>
      <c r="F135" s="48" t="s">
        <v>69</v>
      </c>
      <c r="G135" s="59">
        <v>968</v>
      </c>
      <c r="H135" s="53">
        <f t="shared" si="25"/>
        <v>23232</v>
      </c>
      <c r="I135" s="59">
        <f t="shared" si="26"/>
        <v>968</v>
      </c>
      <c r="J135" s="54">
        <f>I135*(1-I4)</f>
        <v>968</v>
      </c>
      <c r="K135" s="133"/>
      <c r="L135" s="55">
        <f t="shared" si="27"/>
        <v>0</v>
      </c>
      <c r="M135" s="11"/>
    </row>
    <row r="136" spans="1:13" s="26" customFormat="1">
      <c r="A136" s="33" t="s">
        <v>150</v>
      </c>
      <c r="B136" s="84"/>
      <c r="C136" s="103" t="s">
        <v>160</v>
      </c>
      <c r="D136" s="55" t="s">
        <v>68</v>
      </c>
      <c r="E136" s="55">
        <v>24</v>
      </c>
      <c r="F136" s="48" t="s">
        <v>69</v>
      </c>
      <c r="G136" s="59">
        <v>968</v>
      </c>
      <c r="H136" s="53">
        <f t="shared" si="25"/>
        <v>23232</v>
      </c>
      <c r="I136" s="59">
        <f t="shared" si="26"/>
        <v>968</v>
      </c>
      <c r="J136" s="54">
        <f>I136*(1-I4)</f>
        <v>968</v>
      </c>
      <c r="K136" s="133"/>
      <c r="L136" s="55">
        <f t="shared" si="27"/>
        <v>0</v>
      </c>
      <c r="M136" s="11"/>
    </row>
    <row r="137" spans="1:13" s="26" customFormat="1">
      <c r="A137" s="33" t="s">
        <v>150</v>
      </c>
      <c r="B137" s="84"/>
      <c r="C137" s="103" t="s">
        <v>161</v>
      </c>
      <c r="D137" s="55" t="s">
        <v>68</v>
      </c>
      <c r="E137" s="55">
        <v>24</v>
      </c>
      <c r="F137" s="48" t="s">
        <v>69</v>
      </c>
      <c r="G137" s="59">
        <v>968</v>
      </c>
      <c r="H137" s="53">
        <f t="shared" si="25"/>
        <v>23232</v>
      </c>
      <c r="I137" s="59">
        <f t="shared" si="26"/>
        <v>968</v>
      </c>
      <c r="J137" s="54">
        <f>I137*(1-I4)</f>
        <v>968</v>
      </c>
      <c r="K137" s="133"/>
      <c r="L137" s="55">
        <f t="shared" si="27"/>
        <v>0</v>
      </c>
      <c r="M137" s="11"/>
    </row>
    <row r="138" spans="1:13" s="26" customFormat="1">
      <c r="A138" s="33" t="s">
        <v>150</v>
      </c>
      <c r="B138" s="84"/>
      <c r="C138" s="103" t="s">
        <v>162</v>
      </c>
      <c r="D138" s="55" t="s">
        <v>68</v>
      </c>
      <c r="E138" s="55">
        <v>24</v>
      </c>
      <c r="F138" s="48" t="s">
        <v>69</v>
      </c>
      <c r="G138" s="59">
        <v>968</v>
      </c>
      <c r="H138" s="53">
        <f t="shared" si="25"/>
        <v>23232</v>
      </c>
      <c r="I138" s="59">
        <f t="shared" si="26"/>
        <v>968</v>
      </c>
      <c r="J138" s="54">
        <f>I138*(1-I4)</f>
        <v>968</v>
      </c>
      <c r="K138" s="133"/>
      <c r="L138" s="55">
        <f t="shared" si="27"/>
        <v>0</v>
      </c>
      <c r="M138" s="11"/>
    </row>
    <row r="139" spans="1:13" s="26" customFormat="1">
      <c r="A139" s="33" t="s">
        <v>150</v>
      </c>
      <c r="B139" s="84"/>
      <c r="C139" s="103" t="s">
        <v>163</v>
      </c>
      <c r="D139" s="55" t="s">
        <v>68</v>
      </c>
      <c r="E139" s="55">
        <v>24</v>
      </c>
      <c r="F139" s="48" t="s">
        <v>69</v>
      </c>
      <c r="G139" s="59">
        <v>968</v>
      </c>
      <c r="H139" s="53">
        <f t="shared" si="25"/>
        <v>23232</v>
      </c>
      <c r="I139" s="59">
        <f t="shared" si="26"/>
        <v>968</v>
      </c>
      <c r="J139" s="54">
        <f>I139*(1-I4)</f>
        <v>968</v>
      </c>
      <c r="K139" s="133"/>
      <c r="L139" s="55">
        <f t="shared" si="27"/>
        <v>0</v>
      </c>
      <c r="M139" s="11"/>
    </row>
    <row r="140" spans="1:13" s="26" customFormat="1">
      <c r="A140" s="33" t="s">
        <v>150</v>
      </c>
      <c r="B140" s="84"/>
      <c r="C140" s="103" t="s">
        <v>164</v>
      </c>
      <c r="D140" s="55" t="s">
        <v>68</v>
      </c>
      <c r="E140" s="55">
        <v>24</v>
      </c>
      <c r="F140" s="48" t="s">
        <v>69</v>
      </c>
      <c r="G140" s="59">
        <v>968</v>
      </c>
      <c r="H140" s="53">
        <f t="shared" si="25"/>
        <v>23232</v>
      </c>
      <c r="I140" s="59">
        <f t="shared" si="26"/>
        <v>968</v>
      </c>
      <c r="J140" s="54">
        <f>I140*(1-I4)</f>
        <v>968</v>
      </c>
      <c r="K140" s="133"/>
      <c r="L140" s="55">
        <f t="shared" si="27"/>
        <v>0</v>
      </c>
      <c r="M140" s="11"/>
    </row>
    <row r="141" spans="1:13" s="26" customFormat="1">
      <c r="A141" s="33" t="s">
        <v>150</v>
      </c>
      <c r="B141" s="84"/>
      <c r="C141" s="103" t="s">
        <v>165</v>
      </c>
      <c r="D141" s="55" t="s">
        <v>68</v>
      </c>
      <c r="E141" s="55">
        <v>24</v>
      </c>
      <c r="F141" s="48" t="s">
        <v>69</v>
      </c>
      <c r="G141" s="59">
        <v>968</v>
      </c>
      <c r="H141" s="53">
        <f t="shared" si="25"/>
        <v>23232</v>
      </c>
      <c r="I141" s="59">
        <f t="shared" si="26"/>
        <v>968</v>
      </c>
      <c r="J141" s="54">
        <f>I141*(1-I4)</f>
        <v>968</v>
      </c>
      <c r="K141" s="133"/>
      <c r="L141" s="55">
        <f t="shared" si="27"/>
        <v>0</v>
      </c>
      <c r="M141" s="11"/>
    </row>
    <row r="142" spans="1:13" s="26" customFormat="1">
      <c r="A142" s="33" t="s">
        <v>150</v>
      </c>
      <c r="B142" s="84"/>
      <c r="C142" s="103" t="s">
        <v>166</v>
      </c>
      <c r="D142" s="55" t="s">
        <v>68</v>
      </c>
      <c r="E142" s="55">
        <v>24</v>
      </c>
      <c r="F142" s="48" t="s">
        <v>69</v>
      </c>
      <c r="G142" s="59">
        <v>968</v>
      </c>
      <c r="H142" s="53">
        <f t="shared" si="25"/>
        <v>23232</v>
      </c>
      <c r="I142" s="59">
        <f t="shared" si="26"/>
        <v>968</v>
      </c>
      <c r="J142" s="54">
        <f>I142*(1-I4)</f>
        <v>968</v>
      </c>
      <c r="K142" s="133"/>
      <c r="L142" s="55">
        <f t="shared" si="27"/>
        <v>0</v>
      </c>
      <c r="M142" s="11"/>
    </row>
    <row r="143" spans="1:13" s="26" customFormat="1">
      <c r="A143" s="33" t="s">
        <v>150</v>
      </c>
      <c r="B143" s="84"/>
      <c r="C143" s="103" t="s">
        <v>122</v>
      </c>
      <c r="D143" s="55" t="s">
        <v>68</v>
      </c>
      <c r="E143" s="55">
        <v>24</v>
      </c>
      <c r="F143" s="48" t="s">
        <v>69</v>
      </c>
      <c r="G143" s="59">
        <v>968</v>
      </c>
      <c r="H143" s="53">
        <f t="shared" si="25"/>
        <v>23232</v>
      </c>
      <c r="I143" s="59">
        <f t="shared" si="26"/>
        <v>968</v>
      </c>
      <c r="J143" s="54">
        <f>I143*(1-I4)</f>
        <v>968</v>
      </c>
      <c r="K143" s="133"/>
      <c r="L143" s="55">
        <f t="shared" si="27"/>
        <v>0</v>
      </c>
      <c r="M143" s="11"/>
    </row>
    <row r="144" spans="1:13" s="26" customFormat="1">
      <c r="A144" s="33" t="s">
        <v>150</v>
      </c>
      <c r="B144" s="84"/>
      <c r="C144" s="103" t="s">
        <v>167</v>
      </c>
      <c r="D144" s="55" t="s">
        <v>68</v>
      </c>
      <c r="E144" s="55">
        <v>24</v>
      </c>
      <c r="F144" s="48" t="s">
        <v>69</v>
      </c>
      <c r="G144" s="59">
        <v>968</v>
      </c>
      <c r="H144" s="53">
        <f t="shared" si="25"/>
        <v>23232</v>
      </c>
      <c r="I144" s="59">
        <f t="shared" si="26"/>
        <v>968</v>
      </c>
      <c r="J144" s="54">
        <f>I144*(1-I4)</f>
        <v>968</v>
      </c>
      <c r="K144" s="133"/>
      <c r="L144" s="55">
        <f t="shared" si="27"/>
        <v>0</v>
      </c>
      <c r="M144" s="11"/>
    </row>
    <row r="145" spans="1:13" s="26" customFormat="1">
      <c r="A145" s="33" t="s">
        <v>150</v>
      </c>
      <c r="B145" s="84"/>
      <c r="C145" s="103" t="s">
        <v>168</v>
      </c>
      <c r="D145" s="55" t="s">
        <v>68</v>
      </c>
      <c r="E145" s="55">
        <v>24</v>
      </c>
      <c r="F145" s="48" t="s">
        <v>69</v>
      </c>
      <c r="G145" s="59">
        <v>968</v>
      </c>
      <c r="H145" s="53">
        <f t="shared" si="25"/>
        <v>23232</v>
      </c>
      <c r="I145" s="59">
        <f t="shared" si="26"/>
        <v>968</v>
      </c>
      <c r="J145" s="54">
        <f>I145*(1-I4)</f>
        <v>968</v>
      </c>
      <c r="K145" s="133"/>
      <c r="L145" s="55">
        <f t="shared" si="27"/>
        <v>0</v>
      </c>
      <c r="M145" s="11"/>
    </row>
    <row r="146" spans="1:13" s="26" customFormat="1">
      <c r="A146" s="33" t="s">
        <v>150</v>
      </c>
      <c r="B146" s="84"/>
      <c r="C146" s="103" t="s">
        <v>169</v>
      </c>
      <c r="D146" s="55" t="s">
        <v>68</v>
      </c>
      <c r="E146" s="55">
        <v>24</v>
      </c>
      <c r="F146" s="48" t="s">
        <v>69</v>
      </c>
      <c r="G146" s="59">
        <v>968</v>
      </c>
      <c r="H146" s="53">
        <f t="shared" si="25"/>
        <v>23232</v>
      </c>
      <c r="I146" s="59">
        <f t="shared" si="26"/>
        <v>968</v>
      </c>
      <c r="J146" s="54">
        <f>I146*(1-I4)</f>
        <v>968</v>
      </c>
      <c r="K146" s="133"/>
      <c r="L146" s="55">
        <f t="shared" si="27"/>
        <v>0</v>
      </c>
      <c r="M146" s="11"/>
    </row>
    <row r="147" spans="1:13" s="26" customFormat="1">
      <c r="A147" s="33" t="s">
        <v>150</v>
      </c>
      <c r="B147" s="84"/>
      <c r="C147" s="103" t="s">
        <v>170</v>
      </c>
      <c r="D147" s="55" t="s">
        <v>68</v>
      </c>
      <c r="E147" s="55">
        <v>24</v>
      </c>
      <c r="F147" s="48" t="s">
        <v>69</v>
      </c>
      <c r="G147" s="59">
        <v>968</v>
      </c>
      <c r="H147" s="53">
        <f t="shared" si="25"/>
        <v>23232</v>
      </c>
      <c r="I147" s="59">
        <f t="shared" si="26"/>
        <v>968</v>
      </c>
      <c r="J147" s="54">
        <f>I147*(1-I4)</f>
        <v>968</v>
      </c>
      <c r="K147" s="133"/>
      <c r="L147" s="55">
        <f t="shared" si="27"/>
        <v>0</v>
      </c>
      <c r="M147" s="11"/>
    </row>
    <row r="148" spans="1:13" s="26" customFormat="1">
      <c r="A148" s="33" t="s">
        <v>150</v>
      </c>
      <c r="B148" s="84"/>
      <c r="C148" s="103" t="s">
        <v>171</v>
      </c>
      <c r="D148" s="55" t="s">
        <v>68</v>
      </c>
      <c r="E148" s="55">
        <v>24</v>
      </c>
      <c r="F148" s="48" t="s">
        <v>69</v>
      </c>
      <c r="G148" s="59">
        <v>968</v>
      </c>
      <c r="H148" s="53">
        <f t="shared" si="25"/>
        <v>23232</v>
      </c>
      <c r="I148" s="59">
        <f t="shared" si="26"/>
        <v>968</v>
      </c>
      <c r="J148" s="54">
        <f>I148*(1-I4)</f>
        <v>968</v>
      </c>
      <c r="K148" s="133"/>
      <c r="L148" s="55">
        <f t="shared" si="27"/>
        <v>0</v>
      </c>
      <c r="M148" s="11"/>
    </row>
    <row r="149" spans="1:13" s="16" customFormat="1">
      <c r="A149" s="32" t="s">
        <v>150</v>
      </c>
      <c r="B149" s="83"/>
      <c r="C149" s="100" t="s">
        <v>172</v>
      </c>
      <c r="D149" s="48" t="s">
        <v>68</v>
      </c>
      <c r="E149" s="48">
        <v>24</v>
      </c>
      <c r="F149" s="48" t="s">
        <v>69</v>
      </c>
      <c r="G149" s="58">
        <v>968</v>
      </c>
      <c r="H149" s="46">
        <f t="shared" si="25"/>
        <v>23232</v>
      </c>
      <c r="I149" s="58">
        <f t="shared" si="26"/>
        <v>968</v>
      </c>
      <c r="J149" s="47">
        <f>I149*(1-I4)</f>
        <v>968</v>
      </c>
      <c r="K149" s="133"/>
      <c r="L149" s="48">
        <f t="shared" si="27"/>
        <v>0</v>
      </c>
      <c r="M149" s="2"/>
    </row>
    <row r="150" spans="1:13" s="16" customFormat="1">
      <c r="A150" s="32" t="s">
        <v>150</v>
      </c>
      <c r="B150" s="83"/>
      <c r="C150" s="100" t="s">
        <v>173</v>
      </c>
      <c r="D150" s="48" t="s">
        <v>68</v>
      </c>
      <c r="E150" s="48">
        <v>24</v>
      </c>
      <c r="F150" s="48" t="s">
        <v>69</v>
      </c>
      <c r="G150" s="58">
        <v>968</v>
      </c>
      <c r="H150" s="46">
        <f t="shared" si="25"/>
        <v>23232</v>
      </c>
      <c r="I150" s="58">
        <f t="shared" si="26"/>
        <v>968</v>
      </c>
      <c r="J150" s="47">
        <f>I150*(1-I4)</f>
        <v>968</v>
      </c>
      <c r="K150" s="133"/>
      <c r="L150" s="48">
        <f t="shared" si="27"/>
        <v>0</v>
      </c>
      <c r="M150" s="2"/>
    </row>
    <row r="151" spans="1:13" s="26" customFormat="1">
      <c r="A151" s="33" t="s">
        <v>150</v>
      </c>
      <c r="B151" s="84"/>
      <c r="C151" s="103" t="s">
        <v>174</v>
      </c>
      <c r="D151" s="55" t="s">
        <v>68</v>
      </c>
      <c r="E151" s="55">
        <v>24</v>
      </c>
      <c r="F151" s="48" t="s">
        <v>69</v>
      </c>
      <c r="G151" s="59">
        <v>968</v>
      </c>
      <c r="H151" s="53">
        <f t="shared" si="25"/>
        <v>23232</v>
      </c>
      <c r="I151" s="59">
        <f t="shared" si="26"/>
        <v>968</v>
      </c>
      <c r="J151" s="54">
        <f>I151*(1-I4)</f>
        <v>968</v>
      </c>
      <c r="K151" s="133"/>
      <c r="L151" s="55">
        <f t="shared" si="27"/>
        <v>0</v>
      </c>
      <c r="M151" s="11"/>
    </row>
    <row r="152" spans="1:13" s="26" customFormat="1">
      <c r="A152" s="33" t="s">
        <v>150</v>
      </c>
      <c r="B152" s="84"/>
      <c r="C152" s="103" t="s">
        <v>175</v>
      </c>
      <c r="D152" s="55" t="s">
        <v>68</v>
      </c>
      <c r="E152" s="55">
        <v>24</v>
      </c>
      <c r="F152" s="48" t="s">
        <v>69</v>
      </c>
      <c r="G152" s="59">
        <v>968</v>
      </c>
      <c r="H152" s="53">
        <f t="shared" si="25"/>
        <v>23232</v>
      </c>
      <c r="I152" s="59">
        <f t="shared" si="26"/>
        <v>968</v>
      </c>
      <c r="J152" s="54">
        <f>I152*(1-I4)</f>
        <v>968</v>
      </c>
      <c r="K152" s="133"/>
      <c r="L152" s="55">
        <f t="shared" si="27"/>
        <v>0</v>
      </c>
      <c r="M152" s="11"/>
    </row>
    <row r="153" spans="1:13" s="26" customFormat="1">
      <c r="A153" s="33" t="s">
        <v>150</v>
      </c>
      <c r="B153" s="84"/>
      <c r="C153" s="103" t="s">
        <v>176</v>
      </c>
      <c r="D153" s="55" t="s">
        <v>68</v>
      </c>
      <c r="E153" s="55">
        <v>24</v>
      </c>
      <c r="F153" s="48" t="s">
        <v>69</v>
      </c>
      <c r="G153" s="59">
        <v>968</v>
      </c>
      <c r="H153" s="53">
        <f t="shared" si="25"/>
        <v>23232</v>
      </c>
      <c r="I153" s="59">
        <f t="shared" si="26"/>
        <v>968</v>
      </c>
      <c r="J153" s="54">
        <f>I153*(1-I4)</f>
        <v>968</v>
      </c>
      <c r="K153" s="133"/>
      <c r="L153" s="55">
        <f t="shared" si="27"/>
        <v>0</v>
      </c>
      <c r="M153" s="11"/>
    </row>
    <row r="154" spans="1:13" s="26" customFormat="1">
      <c r="A154" s="33" t="s">
        <v>150</v>
      </c>
      <c r="B154" s="84"/>
      <c r="C154" s="103" t="s">
        <v>177</v>
      </c>
      <c r="D154" s="55" t="s">
        <v>68</v>
      </c>
      <c r="E154" s="55">
        <v>24</v>
      </c>
      <c r="F154" s="48" t="s">
        <v>69</v>
      </c>
      <c r="G154" s="59">
        <v>968</v>
      </c>
      <c r="H154" s="53">
        <f t="shared" si="25"/>
        <v>23232</v>
      </c>
      <c r="I154" s="59">
        <f t="shared" si="26"/>
        <v>968</v>
      </c>
      <c r="J154" s="54">
        <f>I154*(1-I4)</f>
        <v>968</v>
      </c>
      <c r="K154" s="133"/>
      <c r="L154" s="55">
        <f t="shared" si="27"/>
        <v>0</v>
      </c>
      <c r="M154" s="11"/>
    </row>
    <row r="155" spans="1:13" s="26" customFormat="1">
      <c r="A155" s="33" t="s">
        <v>150</v>
      </c>
      <c r="B155" s="84"/>
      <c r="C155" s="103" t="s">
        <v>178</v>
      </c>
      <c r="D155" s="55" t="s">
        <v>68</v>
      </c>
      <c r="E155" s="55">
        <v>24</v>
      </c>
      <c r="F155" s="48" t="s">
        <v>69</v>
      </c>
      <c r="G155" s="59">
        <v>968</v>
      </c>
      <c r="H155" s="53">
        <f t="shared" si="25"/>
        <v>23232</v>
      </c>
      <c r="I155" s="59">
        <f t="shared" si="26"/>
        <v>968</v>
      </c>
      <c r="J155" s="54">
        <f>I155*(1-I4)</f>
        <v>968</v>
      </c>
      <c r="K155" s="133"/>
      <c r="L155" s="55">
        <f t="shared" si="27"/>
        <v>0</v>
      </c>
      <c r="M155" s="11"/>
    </row>
    <row r="156" spans="1:13" s="26" customFormat="1">
      <c r="A156" s="33" t="s">
        <v>150</v>
      </c>
      <c r="B156" s="84"/>
      <c r="C156" s="103" t="s">
        <v>179</v>
      </c>
      <c r="D156" s="55" t="s">
        <v>68</v>
      </c>
      <c r="E156" s="55">
        <v>24</v>
      </c>
      <c r="F156" s="48" t="s">
        <v>69</v>
      </c>
      <c r="G156" s="59">
        <v>968</v>
      </c>
      <c r="H156" s="53">
        <f t="shared" si="25"/>
        <v>23232</v>
      </c>
      <c r="I156" s="59">
        <f t="shared" si="26"/>
        <v>968</v>
      </c>
      <c r="J156" s="54">
        <f>I156*(1-I4)</f>
        <v>968</v>
      </c>
      <c r="K156" s="133"/>
      <c r="L156" s="55">
        <f t="shared" si="27"/>
        <v>0</v>
      </c>
      <c r="M156" s="11"/>
    </row>
    <row r="157" spans="1:13" s="26" customFormat="1">
      <c r="A157" s="33" t="s">
        <v>150</v>
      </c>
      <c r="B157" s="84"/>
      <c r="C157" s="103" t="s">
        <v>180</v>
      </c>
      <c r="D157" s="55" t="s">
        <v>68</v>
      </c>
      <c r="E157" s="55">
        <v>24</v>
      </c>
      <c r="F157" s="48" t="s">
        <v>69</v>
      </c>
      <c r="G157" s="59">
        <v>968</v>
      </c>
      <c r="H157" s="53">
        <f t="shared" si="25"/>
        <v>23232</v>
      </c>
      <c r="I157" s="59">
        <f t="shared" si="26"/>
        <v>968</v>
      </c>
      <c r="J157" s="54">
        <f>I157*(1-I4)</f>
        <v>968</v>
      </c>
      <c r="K157" s="133"/>
      <c r="L157" s="55">
        <f t="shared" si="27"/>
        <v>0</v>
      </c>
      <c r="M157" s="11"/>
    </row>
    <row r="158" spans="1:13" s="26" customFormat="1">
      <c r="A158" s="33" t="s">
        <v>150</v>
      </c>
      <c r="B158" s="84"/>
      <c r="C158" s="103" t="s">
        <v>181</v>
      </c>
      <c r="D158" s="55" t="s">
        <v>68</v>
      </c>
      <c r="E158" s="55">
        <v>24</v>
      </c>
      <c r="F158" s="48" t="s">
        <v>69</v>
      </c>
      <c r="G158" s="59">
        <v>968</v>
      </c>
      <c r="H158" s="53">
        <f t="shared" si="25"/>
        <v>23232</v>
      </c>
      <c r="I158" s="59">
        <f t="shared" si="26"/>
        <v>968</v>
      </c>
      <c r="J158" s="54">
        <f>I158*(1-I4)</f>
        <v>968</v>
      </c>
      <c r="K158" s="133"/>
      <c r="L158" s="55">
        <f t="shared" si="27"/>
        <v>0</v>
      </c>
      <c r="M158" s="11"/>
    </row>
    <row r="159" spans="1:13" s="26" customFormat="1">
      <c r="A159" s="33" t="s">
        <v>182</v>
      </c>
      <c r="B159" s="84"/>
      <c r="C159" s="103" t="s">
        <v>183</v>
      </c>
      <c r="D159" s="55" t="s">
        <v>68</v>
      </c>
      <c r="E159" s="55">
        <v>24</v>
      </c>
      <c r="F159" s="48" t="s">
        <v>69</v>
      </c>
      <c r="G159" s="59">
        <v>968</v>
      </c>
      <c r="H159" s="53">
        <f t="shared" si="25"/>
        <v>23232</v>
      </c>
      <c r="I159" s="59">
        <f t="shared" si="26"/>
        <v>968</v>
      </c>
      <c r="J159" s="54">
        <f>I159*(1-I4)</f>
        <v>968</v>
      </c>
      <c r="K159" s="133"/>
      <c r="L159" s="55">
        <f t="shared" si="27"/>
        <v>0</v>
      </c>
      <c r="M159" s="11"/>
    </row>
    <row r="160" spans="1:13" s="26" customFormat="1">
      <c r="A160" s="33" t="s">
        <v>182</v>
      </c>
      <c r="B160" s="84"/>
      <c r="C160" s="103" t="s">
        <v>184</v>
      </c>
      <c r="D160" s="55" t="s">
        <v>68</v>
      </c>
      <c r="E160" s="55">
        <v>24</v>
      </c>
      <c r="F160" s="48" t="s">
        <v>69</v>
      </c>
      <c r="G160" s="59">
        <v>968</v>
      </c>
      <c r="H160" s="53">
        <f t="shared" si="25"/>
        <v>23232</v>
      </c>
      <c r="I160" s="59">
        <f t="shared" si="26"/>
        <v>968</v>
      </c>
      <c r="J160" s="54">
        <f>I160*(1-I4)</f>
        <v>968</v>
      </c>
      <c r="K160" s="133"/>
      <c r="L160" s="55">
        <f t="shared" si="27"/>
        <v>0</v>
      </c>
      <c r="M160" s="11"/>
    </row>
    <row r="161" spans="1:13" s="26" customFormat="1">
      <c r="A161" s="33" t="s">
        <v>182</v>
      </c>
      <c r="B161" s="84"/>
      <c r="C161" s="103" t="s">
        <v>185</v>
      </c>
      <c r="D161" s="55" t="s">
        <v>68</v>
      </c>
      <c r="E161" s="55">
        <v>24</v>
      </c>
      <c r="F161" s="48" t="s">
        <v>69</v>
      </c>
      <c r="G161" s="59">
        <v>968</v>
      </c>
      <c r="H161" s="53">
        <f t="shared" si="25"/>
        <v>23232</v>
      </c>
      <c r="I161" s="59">
        <f t="shared" si="26"/>
        <v>968</v>
      </c>
      <c r="J161" s="54">
        <f>I161*(1-I4)</f>
        <v>968</v>
      </c>
      <c r="K161" s="133"/>
      <c r="L161" s="55">
        <f t="shared" si="27"/>
        <v>0</v>
      </c>
      <c r="M161" s="11"/>
    </row>
    <row r="162" spans="1:13" s="26" customFormat="1">
      <c r="A162" s="33" t="s">
        <v>182</v>
      </c>
      <c r="B162" s="84"/>
      <c r="C162" s="103" t="s">
        <v>186</v>
      </c>
      <c r="D162" s="55" t="s">
        <v>68</v>
      </c>
      <c r="E162" s="55">
        <v>24</v>
      </c>
      <c r="F162" s="48" t="s">
        <v>69</v>
      </c>
      <c r="G162" s="59">
        <v>968</v>
      </c>
      <c r="H162" s="53">
        <f t="shared" si="25"/>
        <v>23232</v>
      </c>
      <c r="I162" s="59">
        <f t="shared" si="26"/>
        <v>968</v>
      </c>
      <c r="J162" s="54">
        <f>I162*(1-I4)</f>
        <v>968</v>
      </c>
      <c r="K162" s="133"/>
      <c r="L162" s="55">
        <f t="shared" si="27"/>
        <v>0</v>
      </c>
      <c r="M162" s="11"/>
    </row>
    <row r="163" spans="1:13" s="26" customFormat="1">
      <c r="A163" s="33" t="s">
        <v>182</v>
      </c>
      <c r="B163" s="84"/>
      <c r="C163" s="103" t="s">
        <v>187</v>
      </c>
      <c r="D163" s="55" t="s">
        <v>68</v>
      </c>
      <c r="E163" s="55">
        <v>24</v>
      </c>
      <c r="F163" s="48" t="s">
        <v>69</v>
      </c>
      <c r="G163" s="59">
        <v>968</v>
      </c>
      <c r="H163" s="53">
        <f t="shared" si="25"/>
        <v>23232</v>
      </c>
      <c r="I163" s="59">
        <f t="shared" si="26"/>
        <v>968</v>
      </c>
      <c r="J163" s="54">
        <f>I163*(1-I4)</f>
        <v>968</v>
      </c>
      <c r="K163" s="133"/>
      <c r="L163" s="55">
        <f t="shared" si="27"/>
        <v>0</v>
      </c>
      <c r="M163" s="11"/>
    </row>
    <row r="164" spans="1:13" s="26" customFormat="1">
      <c r="A164" s="33" t="s">
        <v>182</v>
      </c>
      <c r="B164" s="84"/>
      <c r="C164" s="103" t="s">
        <v>154</v>
      </c>
      <c r="D164" s="55" t="s">
        <v>68</v>
      </c>
      <c r="E164" s="55">
        <v>24</v>
      </c>
      <c r="F164" s="48" t="s">
        <v>69</v>
      </c>
      <c r="G164" s="59">
        <v>968</v>
      </c>
      <c r="H164" s="53">
        <f t="shared" si="25"/>
        <v>23232</v>
      </c>
      <c r="I164" s="59">
        <f t="shared" si="26"/>
        <v>968</v>
      </c>
      <c r="J164" s="54">
        <f>I164*(1-I4)</f>
        <v>968</v>
      </c>
      <c r="K164" s="133"/>
      <c r="L164" s="55">
        <f t="shared" si="27"/>
        <v>0</v>
      </c>
      <c r="M164" s="11"/>
    </row>
    <row r="165" spans="1:13" s="26" customFormat="1">
      <c r="A165" s="33" t="s">
        <v>182</v>
      </c>
      <c r="B165" s="84"/>
      <c r="C165" s="103" t="s">
        <v>188</v>
      </c>
      <c r="D165" s="55" t="s">
        <v>68</v>
      </c>
      <c r="E165" s="55">
        <v>24</v>
      </c>
      <c r="F165" s="48" t="s">
        <v>69</v>
      </c>
      <c r="G165" s="59">
        <v>968</v>
      </c>
      <c r="H165" s="53">
        <f t="shared" si="25"/>
        <v>23232</v>
      </c>
      <c r="I165" s="59">
        <f t="shared" si="26"/>
        <v>968</v>
      </c>
      <c r="J165" s="54">
        <f>I165*(1-I4)</f>
        <v>968</v>
      </c>
      <c r="K165" s="133"/>
      <c r="L165" s="55">
        <f t="shared" si="27"/>
        <v>0</v>
      </c>
      <c r="M165" s="11"/>
    </row>
    <row r="166" spans="1:13" s="26" customFormat="1">
      <c r="A166" s="33" t="s">
        <v>182</v>
      </c>
      <c r="B166" s="84"/>
      <c r="C166" s="103" t="s">
        <v>189</v>
      </c>
      <c r="D166" s="55" t="s">
        <v>68</v>
      </c>
      <c r="E166" s="55">
        <v>24</v>
      </c>
      <c r="F166" s="48" t="s">
        <v>69</v>
      </c>
      <c r="G166" s="59">
        <v>968</v>
      </c>
      <c r="H166" s="53">
        <f t="shared" si="25"/>
        <v>23232</v>
      </c>
      <c r="I166" s="59">
        <f t="shared" si="26"/>
        <v>968</v>
      </c>
      <c r="J166" s="54">
        <f>I166*(1-I4)</f>
        <v>968</v>
      </c>
      <c r="K166" s="133"/>
      <c r="L166" s="55">
        <f t="shared" si="27"/>
        <v>0</v>
      </c>
      <c r="M166" s="11"/>
    </row>
    <row r="167" spans="1:13" s="26" customFormat="1">
      <c r="A167" s="33" t="s">
        <v>182</v>
      </c>
      <c r="B167" s="84"/>
      <c r="C167" s="103" t="s">
        <v>190</v>
      </c>
      <c r="D167" s="55" t="s">
        <v>68</v>
      </c>
      <c r="E167" s="55">
        <v>24</v>
      </c>
      <c r="F167" s="48" t="s">
        <v>69</v>
      </c>
      <c r="G167" s="59">
        <v>968</v>
      </c>
      <c r="H167" s="53">
        <f t="shared" si="25"/>
        <v>23232</v>
      </c>
      <c r="I167" s="59">
        <f t="shared" si="26"/>
        <v>968</v>
      </c>
      <c r="J167" s="54">
        <f>I167*(1-I4)</f>
        <v>968</v>
      </c>
      <c r="K167" s="133"/>
      <c r="L167" s="55">
        <f t="shared" si="27"/>
        <v>0</v>
      </c>
      <c r="M167" s="11"/>
    </row>
    <row r="168" spans="1:13" s="26" customFormat="1">
      <c r="A168" s="33" t="s">
        <v>182</v>
      </c>
      <c r="B168" s="84"/>
      <c r="C168" s="103" t="s">
        <v>191</v>
      </c>
      <c r="D168" s="55" t="s">
        <v>68</v>
      </c>
      <c r="E168" s="55">
        <v>24</v>
      </c>
      <c r="F168" s="48" t="s">
        <v>69</v>
      </c>
      <c r="G168" s="59">
        <v>968</v>
      </c>
      <c r="H168" s="53">
        <f t="shared" si="25"/>
        <v>23232</v>
      </c>
      <c r="I168" s="59">
        <f t="shared" si="26"/>
        <v>968</v>
      </c>
      <c r="J168" s="54">
        <f>I168*(1-I4)</f>
        <v>968</v>
      </c>
      <c r="K168" s="133"/>
      <c r="L168" s="55">
        <f t="shared" si="27"/>
        <v>0</v>
      </c>
      <c r="M168" s="11"/>
    </row>
    <row r="169" spans="1:13" s="26" customFormat="1">
      <c r="A169" s="33" t="s">
        <v>182</v>
      </c>
      <c r="B169" s="84"/>
      <c r="C169" s="103" t="s">
        <v>192</v>
      </c>
      <c r="D169" s="55" t="s">
        <v>68</v>
      </c>
      <c r="E169" s="55">
        <v>24</v>
      </c>
      <c r="F169" s="48" t="s">
        <v>69</v>
      </c>
      <c r="G169" s="59">
        <v>968</v>
      </c>
      <c r="H169" s="53">
        <f t="shared" ref="H169:H232" si="28">G169*E169</f>
        <v>23232</v>
      </c>
      <c r="I169" s="59">
        <f t="shared" ref="I169:I232" si="29">G169</f>
        <v>968</v>
      </c>
      <c r="J169" s="54">
        <f>I169*(1-I4)</f>
        <v>968</v>
      </c>
      <c r="K169" s="133"/>
      <c r="L169" s="55">
        <f t="shared" ref="L169:L232" si="30">K169*J169</f>
        <v>0</v>
      </c>
      <c r="M169" s="11"/>
    </row>
    <row r="170" spans="1:13" s="26" customFormat="1">
      <c r="A170" s="33" t="s">
        <v>182</v>
      </c>
      <c r="B170" s="84"/>
      <c r="C170" s="103" t="s">
        <v>193</v>
      </c>
      <c r="D170" s="55" t="s">
        <v>68</v>
      </c>
      <c r="E170" s="55">
        <v>24</v>
      </c>
      <c r="F170" s="48" t="s">
        <v>69</v>
      </c>
      <c r="G170" s="59">
        <v>968</v>
      </c>
      <c r="H170" s="53">
        <f t="shared" si="28"/>
        <v>23232</v>
      </c>
      <c r="I170" s="59">
        <f t="shared" si="29"/>
        <v>968</v>
      </c>
      <c r="J170" s="54">
        <f>I170*(1-I4)</f>
        <v>968</v>
      </c>
      <c r="K170" s="133"/>
      <c r="L170" s="55">
        <f t="shared" si="30"/>
        <v>0</v>
      </c>
      <c r="M170" s="11"/>
    </row>
    <row r="171" spans="1:13" s="26" customFormat="1">
      <c r="A171" s="33" t="s">
        <v>182</v>
      </c>
      <c r="B171" s="84"/>
      <c r="C171" s="103" t="s">
        <v>194</v>
      </c>
      <c r="D171" s="55" t="s">
        <v>68</v>
      </c>
      <c r="E171" s="55">
        <v>24</v>
      </c>
      <c r="F171" s="48" t="s">
        <v>69</v>
      </c>
      <c r="G171" s="59">
        <v>968</v>
      </c>
      <c r="H171" s="53">
        <f t="shared" si="28"/>
        <v>23232</v>
      </c>
      <c r="I171" s="59">
        <f t="shared" si="29"/>
        <v>968</v>
      </c>
      <c r="J171" s="54">
        <f>I171*(1-I4)</f>
        <v>968</v>
      </c>
      <c r="K171" s="133"/>
      <c r="L171" s="55">
        <f t="shared" si="30"/>
        <v>0</v>
      </c>
      <c r="M171" s="11"/>
    </row>
    <row r="172" spans="1:13" s="26" customFormat="1">
      <c r="A172" s="33" t="s">
        <v>182</v>
      </c>
      <c r="B172" s="84"/>
      <c r="C172" s="103" t="s">
        <v>195</v>
      </c>
      <c r="D172" s="55" t="s">
        <v>68</v>
      </c>
      <c r="E172" s="55">
        <v>24</v>
      </c>
      <c r="F172" s="48" t="s">
        <v>69</v>
      </c>
      <c r="G172" s="59">
        <v>968</v>
      </c>
      <c r="H172" s="53">
        <f t="shared" si="28"/>
        <v>23232</v>
      </c>
      <c r="I172" s="59">
        <f t="shared" si="29"/>
        <v>968</v>
      </c>
      <c r="J172" s="54">
        <f>I172*(1-I4)</f>
        <v>968</v>
      </c>
      <c r="K172" s="133"/>
      <c r="L172" s="55">
        <f t="shared" si="30"/>
        <v>0</v>
      </c>
      <c r="M172" s="11"/>
    </row>
    <row r="173" spans="1:13" s="26" customFormat="1">
      <c r="A173" s="33" t="s">
        <v>182</v>
      </c>
      <c r="B173" s="84"/>
      <c r="C173" s="103" t="s">
        <v>196</v>
      </c>
      <c r="D173" s="55" t="s">
        <v>68</v>
      </c>
      <c r="E173" s="55">
        <v>24</v>
      </c>
      <c r="F173" s="48" t="s">
        <v>69</v>
      </c>
      <c r="G173" s="59">
        <v>968</v>
      </c>
      <c r="H173" s="53">
        <f t="shared" si="28"/>
        <v>23232</v>
      </c>
      <c r="I173" s="59">
        <f t="shared" si="29"/>
        <v>968</v>
      </c>
      <c r="J173" s="54">
        <f>I173*(1-I4)</f>
        <v>968</v>
      </c>
      <c r="K173" s="133"/>
      <c r="L173" s="55">
        <f t="shared" si="30"/>
        <v>0</v>
      </c>
      <c r="M173" s="11"/>
    </row>
    <row r="174" spans="1:13" s="26" customFormat="1">
      <c r="A174" s="33" t="s">
        <v>182</v>
      </c>
      <c r="B174" s="84"/>
      <c r="C174" s="103" t="s">
        <v>197</v>
      </c>
      <c r="D174" s="55" t="s">
        <v>68</v>
      </c>
      <c r="E174" s="55">
        <v>24</v>
      </c>
      <c r="F174" s="48" t="s">
        <v>69</v>
      </c>
      <c r="G174" s="59">
        <v>968</v>
      </c>
      <c r="H174" s="53">
        <f t="shared" si="28"/>
        <v>23232</v>
      </c>
      <c r="I174" s="59">
        <f t="shared" si="29"/>
        <v>968</v>
      </c>
      <c r="J174" s="54">
        <f>I174*(1-I4)</f>
        <v>968</v>
      </c>
      <c r="K174" s="133"/>
      <c r="L174" s="55">
        <f t="shared" si="30"/>
        <v>0</v>
      </c>
      <c r="M174" s="11"/>
    </row>
    <row r="175" spans="1:13" s="26" customFormat="1">
      <c r="A175" s="33" t="s">
        <v>182</v>
      </c>
      <c r="B175" s="84"/>
      <c r="C175" s="103" t="s">
        <v>198</v>
      </c>
      <c r="D175" s="55" t="s">
        <v>68</v>
      </c>
      <c r="E175" s="55">
        <v>24</v>
      </c>
      <c r="F175" s="48" t="s">
        <v>69</v>
      </c>
      <c r="G175" s="59">
        <v>968</v>
      </c>
      <c r="H175" s="53">
        <f t="shared" si="28"/>
        <v>23232</v>
      </c>
      <c r="I175" s="59">
        <f t="shared" si="29"/>
        <v>968</v>
      </c>
      <c r="J175" s="54">
        <f>I175*(1-I4)</f>
        <v>968</v>
      </c>
      <c r="K175" s="133"/>
      <c r="L175" s="55">
        <f t="shared" si="30"/>
        <v>0</v>
      </c>
      <c r="M175" s="11"/>
    </row>
    <row r="176" spans="1:13" s="26" customFormat="1">
      <c r="A176" s="33" t="s">
        <v>182</v>
      </c>
      <c r="B176" s="84"/>
      <c r="C176" s="103" t="s">
        <v>199</v>
      </c>
      <c r="D176" s="55" t="s">
        <v>68</v>
      </c>
      <c r="E176" s="55">
        <v>24</v>
      </c>
      <c r="F176" s="48" t="s">
        <v>69</v>
      </c>
      <c r="G176" s="59">
        <v>968</v>
      </c>
      <c r="H176" s="53">
        <f t="shared" si="28"/>
        <v>23232</v>
      </c>
      <c r="I176" s="59">
        <f t="shared" si="29"/>
        <v>968</v>
      </c>
      <c r="J176" s="54">
        <f>I176*(1-I4)</f>
        <v>968</v>
      </c>
      <c r="K176" s="133"/>
      <c r="L176" s="55">
        <f t="shared" si="30"/>
        <v>0</v>
      </c>
      <c r="M176" s="11"/>
    </row>
    <row r="177" spans="1:13" s="26" customFormat="1">
      <c r="A177" s="33" t="s">
        <v>182</v>
      </c>
      <c r="B177" s="84"/>
      <c r="C177" s="103" t="s">
        <v>200</v>
      </c>
      <c r="D177" s="55" t="s">
        <v>68</v>
      </c>
      <c r="E177" s="55">
        <v>24</v>
      </c>
      <c r="F177" s="48" t="s">
        <v>69</v>
      </c>
      <c r="G177" s="59">
        <v>968</v>
      </c>
      <c r="H177" s="53">
        <f t="shared" si="28"/>
        <v>23232</v>
      </c>
      <c r="I177" s="59">
        <f t="shared" si="29"/>
        <v>968</v>
      </c>
      <c r="J177" s="54">
        <f>I177*(1-I4)</f>
        <v>968</v>
      </c>
      <c r="K177" s="133"/>
      <c r="L177" s="55">
        <f t="shared" si="30"/>
        <v>0</v>
      </c>
      <c r="M177" s="11"/>
    </row>
    <row r="178" spans="1:13" s="16" customFormat="1">
      <c r="A178" s="32" t="s">
        <v>182</v>
      </c>
      <c r="B178" s="83"/>
      <c r="C178" s="100" t="s">
        <v>201</v>
      </c>
      <c r="D178" s="48" t="s">
        <v>68</v>
      </c>
      <c r="E178" s="48">
        <v>24</v>
      </c>
      <c r="F178" s="48" t="s">
        <v>69</v>
      </c>
      <c r="G178" s="58">
        <v>968</v>
      </c>
      <c r="H178" s="46">
        <f t="shared" si="28"/>
        <v>23232</v>
      </c>
      <c r="I178" s="58">
        <f t="shared" si="29"/>
        <v>968</v>
      </c>
      <c r="J178" s="47">
        <f>I178*(1-I4)</f>
        <v>968</v>
      </c>
      <c r="K178" s="133"/>
      <c r="L178" s="48">
        <f t="shared" si="30"/>
        <v>0</v>
      </c>
      <c r="M178" s="2"/>
    </row>
    <row r="179" spans="1:13" s="16" customFormat="1">
      <c r="A179" s="32" t="s">
        <v>182</v>
      </c>
      <c r="B179" s="83"/>
      <c r="C179" s="100" t="s">
        <v>202</v>
      </c>
      <c r="D179" s="48" t="s">
        <v>68</v>
      </c>
      <c r="E179" s="48">
        <v>24</v>
      </c>
      <c r="F179" s="48" t="s">
        <v>69</v>
      </c>
      <c r="G179" s="58">
        <v>968</v>
      </c>
      <c r="H179" s="46">
        <f t="shared" si="28"/>
        <v>23232</v>
      </c>
      <c r="I179" s="58">
        <f t="shared" si="29"/>
        <v>968</v>
      </c>
      <c r="J179" s="47">
        <f>I179*(1-I4)</f>
        <v>968</v>
      </c>
      <c r="K179" s="133"/>
      <c r="L179" s="48">
        <f t="shared" si="30"/>
        <v>0</v>
      </c>
      <c r="M179" s="2"/>
    </row>
    <row r="180" spans="1:13" s="16" customFormat="1">
      <c r="A180" s="32" t="s">
        <v>182</v>
      </c>
      <c r="B180" s="83"/>
      <c r="C180" s="100" t="s">
        <v>203</v>
      </c>
      <c r="D180" s="48" t="s">
        <v>68</v>
      </c>
      <c r="E180" s="48">
        <v>24</v>
      </c>
      <c r="F180" s="48" t="s">
        <v>69</v>
      </c>
      <c r="G180" s="58">
        <v>968</v>
      </c>
      <c r="H180" s="46">
        <f t="shared" si="28"/>
        <v>23232</v>
      </c>
      <c r="I180" s="58">
        <f t="shared" si="29"/>
        <v>968</v>
      </c>
      <c r="J180" s="47">
        <f>I180*(1-I4)</f>
        <v>968</v>
      </c>
      <c r="K180" s="133"/>
      <c r="L180" s="48">
        <f t="shared" si="30"/>
        <v>0</v>
      </c>
      <c r="M180" s="2"/>
    </row>
    <row r="181" spans="1:13" s="16" customFormat="1">
      <c r="A181" s="32" t="s">
        <v>182</v>
      </c>
      <c r="B181" s="83"/>
      <c r="C181" s="100" t="s">
        <v>204</v>
      </c>
      <c r="D181" s="48" t="s">
        <v>68</v>
      </c>
      <c r="E181" s="48">
        <v>24</v>
      </c>
      <c r="F181" s="48" t="s">
        <v>69</v>
      </c>
      <c r="G181" s="58">
        <v>968</v>
      </c>
      <c r="H181" s="46">
        <f t="shared" si="28"/>
        <v>23232</v>
      </c>
      <c r="I181" s="58">
        <f t="shared" si="29"/>
        <v>968</v>
      </c>
      <c r="J181" s="47">
        <f>I181*(1-I4)</f>
        <v>968</v>
      </c>
      <c r="K181" s="133"/>
      <c r="L181" s="48">
        <f t="shared" si="30"/>
        <v>0</v>
      </c>
      <c r="M181" s="2"/>
    </row>
    <row r="182" spans="1:13" s="16" customFormat="1">
      <c r="A182" s="32" t="s">
        <v>182</v>
      </c>
      <c r="B182" s="83"/>
      <c r="C182" s="100" t="s">
        <v>205</v>
      </c>
      <c r="D182" s="48" t="s">
        <v>68</v>
      </c>
      <c r="E182" s="48">
        <v>24</v>
      </c>
      <c r="F182" s="48" t="s">
        <v>69</v>
      </c>
      <c r="G182" s="58">
        <v>968</v>
      </c>
      <c r="H182" s="46">
        <f t="shared" si="28"/>
        <v>23232</v>
      </c>
      <c r="I182" s="58">
        <f t="shared" si="29"/>
        <v>968</v>
      </c>
      <c r="J182" s="47">
        <f>I182*(1-I4)</f>
        <v>968</v>
      </c>
      <c r="K182" s="133"/>
      <c r="L182" s="48">
        <f t="shared" si="30"/>
        <v>0</v>
      </c>
      <c r="M182" s="2"/>
    </row>
    <row r="183" spans="1:13" s="16" customFormat="1">
      <c r="A183" s="32" t="s">
        <v>182</v>
      </c>
      <c r="B183" s="83"/>
      <c r="C183" s="100" t="s">
        <v>206</v>
      </c>
      <c r="D183" s="48" t="s">
        <v>68</v>
      </c>
      <c r="E183" s="48">
        <v>24</v>
      </c>
      <c r="F183" s="48" t="s">
        <v>69</v>
      </c>
      <c r="G183" s="58">
        <v>968</v>
      </c>
      <c r="H183" s="46">
        <f t="shared" si="28"/>
        <v>23232</v>
      </c>
      <c r="I183" s="58">
        <f t="shared" si="29"/>
        <v>968</v>
      </c>
      <c r="J183" s="47">
        <f>I183*(1-I4)</f>
        <v>968</v>
      </c>
      <c r="K183" s="133"/>
      <c r="L183" s="48">
        <f t="shared" si="30"/>
        <v>0</v>
      </c>
      <c r="M183" s="2"/>
    </row>
    <row r="184" spans="1:13" s="16" customFormat="1">
      <c r="A184" s="32" t="s">
        <v>182</v>
      </c>
      <c r="B184" s="83"/>
      <c r="C184" s="100" t="s">
        <v>207</v>
      </c>
      <c r="D184" s="48" t="s">
        <v>68</v>
      </c>
      <c r="E184" s="48">
        <v>24</v>
      </c>
      <c r="F184" s="48" t="s">
        <v>69</v>
      </c>
      <c r="G184" s="58">
        <v>968</v>
      </c>
      <c r="H184" s="46">
        <f t="shared" si="28"/>
        <v>23232</v>
      </c>
      <c r="I184" s="58">
        <f t="shared" si="29"/>
        <v>968</v>
      </c>
      <c r="J184" s="47">
        <f>I184*(1-I4)</f>
        <v>968</v>
      </c>
      <c r="K184" s="133"/>
      <c r="L184" s="48">
        <f t="shared" si="30"/>
        <v>0</v>
      </c>
      <c r="M184" s="2"/>
    </row>
    <row r="185" spans="1:13" s="16" customFormat="1">
      <c r="A185" s="32" t="s">
        <v>182</v>
      </c>
      <c r="B185" s="83"/>
      <c r="C185" s="100" t="s">
        <v>208</v>
      </c>
      <c r="D185" s="48" t="s">
        <v>68</v>
      </c>
      <c r="E185" s="48">
        <v>24</v>
      </c>
      <c r="F185" s="48" t="s">
        <v>69</v>
      </c>
      <c r="G185" s="58">
        <v>968</v>
      </c>
      <c r="H185" s="46">
        <f t="shared" si="28"/>
        <v>23232</v>
      </c>
      <c r="I185" s="58">
        <f t="shared" si="29"/>
        <v>968</v>
      </c>
      <c r="J185" s="47">
        <f>I185*(1-I4)</f>
        <v>968</v>
      </c>
      <c r="K185" s="133"/>
      <c r="L185" s="48">
        <f t="shared" si="30"/>
        <v>0</v>
      </c>
      <c r="M185" s="2"/>
    </row>
    <row r="186" spans="1:13" s="16" customFormat="1">
      <c r="A186" s="32" t="s">
        <v>182</v>
      </c>
      <c r="B186" s="83"/>
      <c r="C186" s="100" t="s">
        <v>209</v>
      </c>
      <c r="D186" s="48" t="s">
        <v>68</v>
      </c>
      <c r="E186" s="48">
        <v>24</v>
      </c>
      <c r="F186" s="48" t="s">
        <v>69</v>
      </c>
      <c r="G186" s="58">
        <v>968</v>
      </c>
      <c r="H186" s="46">
        <f t="shared" si="28"/>
        <v>23232</v>
      </c>
      <c r="I186" s="58">
        <f t="shared" si="29"/>
        <v>968</v>
      </c>
      <c r="J186" s="47">
        <f>I186*(1-I4)</f>
        <v>968</v>
      </c>
      <c r="K186" s="133"/>
      <c r="L186" s="48">
        <f t="shared" si="30"/>
        <v>0</v>
      </c>
      <c r="M186" s="2"/>
    </row>
    <row r="187" spans="1:13" s="16" customFormat="1">
      <c r="A187" s="32" t="s">
        <v>182</v>
      </c>
      <c r="B187" s="83"/>
      <c r="C187" s="100" t="s">
        <v>210</v>
      </c>
      <c r="D187" s="48" t="s">
        <v>68</v>
      </c>
      <c r="E187" s="48">
        <v>24</v>
      </c>
      <c r="F187" s="48" t="s">
        <v>69</v>
      </c>
      <c r="G187" s="58">
        <v>968</v>
      </c>
      <c r="H187" s="46">
        <f t="shared" si="28"/>
        <v>23232</v>
      </c>
      <c r="I187" s="58">
        <f t="shared" si="29"/>
        <v>968</v>
      </c>
      <c r="J187" s="47">
        <f>I187*(1-I4)</f>
        <v>968</v>
      </c>
      <c r="K187" s="133"/>
      <c r="L187" s="48">
        <f t="shared" si="30"/>
        <v>0</v>
      </c>
      <c r="M187" s="2"/>
    </row>
    <row r="188" spans="1:13" s="16" customFormat="1">
      <c r="A188" s="32" t="s">
        <v>182</v>
      </c>
      <c r="B188" s="83"/>
      <c r="C188" s="100" t="s">
        <v>211</v>
      </c>
      <c r="D188" s="48" t="s">
        <v>68</v>
      </c>
      <c r="E188" s="48">
        <v>24</v>
      </c>
      <c r="F188" s="48" t="s">
        <v>69</v>
      </c>
      <c r="G188" s="58">
        <v>968</v>
      </c>
      <c r="H188" s="46">
        <f t="shared" si="28"/>
        <v>23232</v>
      </c>
      <c r="I188" s="58">
        <f t="shared" si="29"/>
        <v>968</v>
      </c>
      <c r="J188" s="47">
        <f>I188*(1-I4)</f>
        <v>968</v>
      </c>
      <c r="K188" s="133"/>
      <c r="L188" s="48">
        <f t="shared" si="30"/>
        <v>0</v>
      </c>
      <c r="M188" s="2"/>
    </row>
    <row r="189" spans="1:13" s="26" customFormat="1">
      <c r="A189" s="33" t="s">
        <v>182</v>
      </c>
      <c r="B189" s="84"/>
      <c r="C189" s="103" t="s">
        <v>212</v>
      </c>
      <c r="D189" s="55" t="s">
        <v>68</v>
      </c>
      <c r="E189" s="55">
        <v>24</v>
      </c>
      <c r="F189" s="48" t="s">
        <v>69</v>
      </c>
      <c r="G189" s="59">
        <v>968</v>
      </c>
      <c r="H189" s="53">
        <f t="shared" si="28"/>
        <v>23232</v>
      </c>
      <c r="I189" s="59">
        <f t="shared" si="29"/>
        <v>968</v>
      </c>
      <c r="J189" s="54">
        <f>I189*(1-I4)</f>
        <v>968</v>
      </c>
      <c r="K189" s="133"/>
      <c r="L189" s="55">
        <f t="shared" si="30"/>
        <v>0</v>
      </c>
      <c r="M189" s="11"/>
    </row>
    <row r="190" spans="1:13" s="26" customFormat="1">
      <c r="A190" s="33" t="s">
        <v>182</v>
      </c>
      <c r="B190" s="84"/>
      <c r="C190" s="103" t="s">
        <v>213</v>
      </c>
      <c r="D190" s="55" t="s">
        <v>68</v>
      </c>
      <c r="E190" s="55">
        <v>24</v>
      </c>
      <c r="F190" s="48" t="s">
        <v>69</v>
      </c>
      <c r="G190" s="59">
        <v>968</v>
      </c>
      <c r="H190" s="53">
        <f t="shared" si="28"/>
        <v>23232</v>
      </c>
      <c r="I190" s="59">
        <f t="shared" si="29"/>
        <v>968</v>
      </c>
      <c r="J190" s="54">
        <f>I190*(1-I4)</f>
        <v>968</v>
      </c>
      <c r="K190" s="133"/>
      <c r="L190" s="55">
        <f t="shared" si="30"/>
        <v>0</v>
      </c>
      <c r="M190" s="11"/>
    </row>
    <row r="191" spans="1:13" s="26" customFormat="1">
      <c r="A191" s="33" t="s">
        <v>182</v>
      </c>
      <c r="B191" s="84"/>
      <c r="C191" s="103" t="s">
        <v>214</v>
      </c>
      <c r="D191" s="55" t="s">
        <v>68</v>
      </c>
      <c r="E191" s="55">
        <v>24</v>
      </c>
      <c r="F191" s="48" t="s">
        <v>69</v>
      </c>
      <c r="G191" s="59">
        <v>968</v>
      </c>
      <c r="H191" s="53">
        <f t="shared" si="28"/>
        <v>23232</v>
      </c>
      <c r="I191" s="59">
        <f t="shared" si="29"/>
        <v>968</v>
      </c>
      <c r="J191" s="54">
        <f>I191*(1-I4)</f>
        <v>968</v>
      </c>
      <c r="K191" s="133"/>
      <c r="L191" s="55">
        <f t="shared" si="30"/>
        <v>0</v>
      </c>
      <c r="M191" s="11"/>
    </row>
    <row r="192" spans="1:13" s="26" customFormat="1">
      <c r="A192" s="33" t="s">
        <v>182</v>
      </c>
      <c r="B192" s="84"/>
      <c r="C192" s="103" t="s">
        <v>215</v>
      </c>
      <c r="D192" s="55" t="s">
        <v>68</v>
      </c>
      <c r="E192" s="55">
        <v>24</v>
      </c>
      <c r="F192" s="48" t="s">
        <v>69</v>
      </c>
      <c r="G192" s="59">
        <v>968</v>
      </c>
      <c r="H192" s="53">
        <f t="shared" si="28"/>
        <v>23232</v>
      </c>
      <c r="I192" s="59">
        <f t="shared" si="29"/>
        <v>968</v>
      </c>
      <c r="J192" s="54">
        <f>I192*(1-I4)</f>
        <v>968</v>
      </c>
      <c r="K192" s="133"/>
      <c r="L192" s="55">
        <f t="shared" si="30"/>
        <v>0</v>
      </c>
      <c r="M192" s="11"/>
    </row>
    <row r="193" spans="1:13" s="26" customFormat="1">
      <c r="A193" s="33" t="s">
        <v>182</v>
      </c>
      <c r="B193" s="84"/>
      <c r="C193" s="103" t="s">
        <v>216</v>
      </c>
      <c r="D193" s="55" t="s">
        <v>68</v>
      </c>
      <c r="E193" s="55">
        <v>24</v>
      </c>
      <c r="F193" s="48" t="s">
        <v>69</v>
      </c>
      <c r="G193" s="59">
        <v>968</v>
      </c>
      <c r="H193" s="53">
        <f t="shared" si="28"/>
        <v>23232</v>
      </c>
      <c r="I193" s="59">
        <f t="shared" si="29"/>
        <v>968</v>
      </c>
      <c r="J193" s="54">
        <f>I193*(1-I4)</f>
        <v>968</v>
      </c>
      <c r="K193" s="133"/>
      <c r="L193" s="55">
        <f t="shared" si="30"/>
        <v>0</v>
      </c>
      <c r="M193" s="11"/>
    </row>
    <row r="194" spans="1:13" s="26" customFormat="1">
      <c r="A194" s="33" t="s">
        <v>182</v>
      </c>
      <c r="B194" s="84"/>
      <c r="C194" s="103" t="s">
        <v>217</v>
      </c>
      <c r="D194" s="55" t="s">
        <v>68</v>
      </c>
      <c r="E194" s="55">
        <v>24</v>
      </c>
      <c r="F194" s="48" t="s">
        <v>69</v>
      </c>
      <c r="G194" s="59">
        <v>968</v>
      </c>
      <c r="H194" s="53">
        <f t="shared" si="28"/>
        <v>23232</v>
      </c>
      <c r="I194" s="59">
        <f t="shared" si="29"/>
        <v>968</v>
      </c>
      <c r="J194" s="54">
        <f>I194*(1-I4)</f>
        <v>968</v>
      </c>
      <c r="K194" s="133"/>
      <c r="L194" s="55">
        <f t="shared" si="30"/>
        <v>0</v>
      </c>
      <c r="M194" s="11"/>
    </row>
    <row r="195" spans="1:13" s="26" customFormat="1">
      <c r="A195" s="33" t="s">
        <v>182</v>
      </c>
      <c r="B195" s="84"/>
      <c r="C195" s="103" t="s">
        <v>218</v>
      </c>
      <c r="D195" s="55" t="s">
        <v>68</v>
      </c>
      <c r="E195" s="55">
        <v>24</v>
      </c>
      <c r="F195" s="48" t="s">
        <v>69</v>
      </c>
      <c r="G195" s="59">
        <v>968</v>
      </c>
      <c r="H195" s="53">
        <f t="shared" si="28"/>
        <v>23232</v>
      </c>
      <c r="I195" s="59">
        <f t="shared" si="29"/>
        <v>968</v>
      </c>
      <c r="J195" s="54">
        <f>I195*(1-I4)</f>
        <v>968</v>
      </c>
      <c r="K195" s="133"/>
      <c r="L195" s="55">
        <f t="shared" si="30"/>
        <v>0</v>
      </c>
      <c r="M195" s="11"/>
    </row>
    <row r="196" spans="1:13" s="26" customFormat="1">
      <c r="A196" s="33" t="s">
        <v>182</v>
      </c>
      <c r="B196" s="84"/>
      <c r="C196" s="103" t="s">
        <v>219</v>
      </c>
      <c r="D196" s="55" t="s">
        <v>68</v>
      </c>
      <c r="E196" s="55">
        <v>24</v>
      </c>
      <c r="F196" s="48" t="s">
        <v>69</v>
      </c>
      <c r="G196" s="59">
        <v>968</v>
      </c>
      <c r="H196" s="53">
        <f t="shared" si="28"/>
        <v>23232</v>
      </c>
      <c r="I196" s="59">
        <f t="shared" si="29"/>
        <v>968</v>
      </c>
      <c r="J196" s="54">
        <f>I196*(1-I4)</f>
        <v>968</v>
      </c>
      <c r="K196" s="133"/>
      <c r="L196" s="55">
        <f t="shared" si="30"/>
        <v>0</v>
      </c>
      <c r="M196" s="11"/>
    </row>
    <row r="197" spans="1:13" s="26" customFormat="1">
      <c r="A197" s="33" t="s">
        <v>182</v>
      </c>
      <c r="B197" s="84"/>
      <c r="C197" s="103" t="s">
        <v>220</v>
      </c>
      <c r="D197" s="55" t="s">
        <v>68</v>
      </c>
      <c r="E197" s="55">
        <v>24</v>
      </c>
      <c r="F197" s="48" t="s">
        <v>69</v>
      </c>
      <c r="G197" s="59">
        <v>968</v>
      </c>
      <c r="H197" s="53">
        <f t="shared" si="28"/>
        <v>23232</v>
      </c>
      <c r="I197" s="59">
        <f t="shared" si="29"/>
        <v>968</v>
      </c>
      <c r="J197" s="54">
        <f>I197*(1-I4)</f>
        <v>968</v>
      </c>
      <c r="K197" s="133"/>
      <c r="L197" s="55">
        <f t="shared" si="30"/>
        <v>0</v>
      </c>
      <c r="M197" s="11"/>
    </row>
    <row r="198" spans="1:13" s="26" customFormat="1">
      <c r="A198" s="33" t="s">
        <v>182</v>
      </c>
      <c r="B198" s="84"/>
      <c r="C198" s="103" t="s">
        <v>221</v>
      </c>
      <c r="D198" s="55" t="s">
        <v>68</v>
      </c>
      <c r="E198" s="55">
        <v>24</v>
      </c>
      <c r="F198" s="48" t="s">
        <v>69</v>
      </c>
      <c r="G198" s="59">
        <v>968</v>
      </c>
      <c r="H198" s="53">
        <f t="shared" si="28"/>
        <v>23232</v>
      </c>
      <c r="I198" s="59">
        <f t="shared" si="29"/>
        <v>968</v>
      </c>
      <c r="J198" s="54">
        <f>I198*(1-I4)</f>
        <v>968</v>
      </c>
      <c r="K198" s="133"/>
      <c r="L198" s="55">
        <f t="shared" si="30"/>
        <v>0</v>
      </c>
      <c r="M198" s="11"/>
    </row>
    <row r="199" spans="1:13" s="26" customFormat="1">
      <c r="A199" s="33" t="s">
        <v>182</v>
      </c>
      <c r="B199" s="84"/>
      <c r="C199" s="103" t="s">
        <v>222</v>
      </c>
      <c r="D199" s="55" t="s">
        <v>68</v>
      </c>
      <c r="E199" s="55">
        <v>24</v>
      </c>
      <c r="F199" s="48" t="s">
        <v>69</v>
      </c>
      <c r="G199" s="59">
        <v>968</v>
      </c>
      <c r="H199" s="53">
        <f t="shared" si="28"/>
        <v>23232</v>
      </c>
      <c r="I199" s="59">
        <f t="shared" si="29"/>
        <v>968</v>
      </c>
      <c r="J199" s="54">
        <f>I199*(1-I4)</f>
        <v>968</v>
      </c>
      <c r="K199" s="133"/>
      <c r="L199" s="55">
        <f t="shared" si="30"/>
        <v>0</v>
      </c>
      <c r="M199" s="11"/>
    </row>
    <row r="200" spans="1:13" s="16" customFormat="1">
      <c r="A200" s="32" t="s">
        <v>182</v>
      </c>
      <c r="B200" s="83"/>
      <c r="C200" s="100" t="s">
        <v>223</v>
      </c>
      <c r="D200" s="48" t="s">
        <v>68</v>
      </c>
      <c r="E200" s="48">
        <v>24</v>
      </c>
      <c r="F200" s="48" t="s">
        <v>69</v>
      </c>
      <c r="G200" s="58">
        <v>968</v>
      </c>
      <c r="H200" s="46">
        <f t="shared" si="28"/>
        <v>23232</v>
      </c>
      <c r="I200" s="58">
        <f t="shared" si="29"/>
        <v>968</v>
      </c>
      <c r="J200" s="47">
        <f>I200*(1-I4)</f>
        <v>968</v>
      </c>
      <c r="K200" s="133"/>
      <c r="L200" s="48">
        <f t="shared" si="30"/>
        <v>0</v>
      </c>
      <c r="M200" s="2"/>
    </row>
    <row r="201" spans="1:13" s="16" customFormat="1">
      <c r="A201" s="32" t="s">
        <v>182</v>
      </c>
      <c r="B201" s="83"/>
      <c r="C201" s="100" t="s">
        <v>224</v>
      </c>
      <c r="D201" s="48" t="s">
        <v>68</v>
      </c>
      <c r="E201" s="48">
        <v>24</v>
      </c>
      <c r="F201" s="48" t="s">
        <v>69</v>
      </c>
      <c r="G201" s="58">
        <v>968</v>
      </c>
      <c r="H201" s="46">
        <f t="shared" si="28"/>
        <v>23232</v>
      </c>
      <c r="I201" s="58">
        <f t="shared" si="29"/>
        <v>968</v>
      </c>
      <c r="J201" s="47">
        <f>I201*(1-I4)</f>
        <v>968</v>
      </c>
      <c r="K201" s="133"/>
      <c r="L201" s="48">
        <f t="shared" si="30"/>
        <v>0</v>
      </c>
      <c r="M201" s="2"/>
    </row>
    <row r="202" spans="1:13" s="16" customFormat="1">
      <c r="A202" s="32" t="s">
        <v>182</v>
      </c>
      <c r="B202" s="83"/>
      <c r="C202" s="100" t="s">
        <v>225</v>
      </c>
      <c r="D202" s="48" t="s">
        <v>68</v>
      </c>
      <c r="E202" s="48">
        <v>24</v>
      </c>
      <c r="F202" s="48" t="s">
        <v>69</v>
      </c>
      <c r="G202" s="58">
        <v>968</v>
      </c>
      <c r="H202" s="46">
        <f t="shared" si="28"/>
        <v>23232</v>
      </c>
      <c r="I202" s="58">
        <f t="shared" si="29"/>
        <v>968</v>
      </c>
      <c r="J202" s="47">
        <f>I202*(1-I4)</f>
        <v>968</v>
      </c>
      <c r="K202" s="133"/>
      <c r="L202" s="48">
        <f t="shared" si="30"/>
        <v>0</v>
      </c>
      <c r="M202" s="2"/>
    </row>
    <row r="203" spans="1:13" s="16" customFormat="1">
      <c r="A203" s="32" t="s">
        <v>182</v>
      </c>
      <c r="B203" s="83"/>
      <c r="C203" s="100" t="s">
        <v>226</v>
      </c>
      <c r="D203" s="48" t="s">
        <v>68</v>
      </c>
      <c r="E203" s="48">
        <v>24</v>
      </c>
      <c r="F203" s="48" t="s">
        <v>69</v>
      </c>
      <c r="G203" s="58">
        <v>968</v>
      </c>
      <c r="H203" s="46">
        <f t="shared" si="28"/>
        <v>23232</v>
      </c>
      <c r="I203" s="58">
        <f t="shared" si="29"/>
        <v>968</v>
      </c>
      <c r="J203" s="47">
        <f>I203*(1-I4)</f>
        <v>968</v>
      </c>
      <c r="K203" s="133"/>
      <c r="L203" s="48">
        <f t="shared" si="30"/>
        <v>0</v>
      </c>
      <c r="M203" s="2"/>
    </row>
    <row r="204" spans="1:13" s="16" customFormat="1">
      <c r="A204" s="32" t="s">
        <v>182</v>
      </c>
      <c r="B204" s="83"/>
      <c r="C204" s="100" t="s">
        <v>227</v>
      </c>
      <c r="D204" s="48" t="s">
        <v>68</v>
      </c>
      <c r="E204" s="48">
        <v>24</v>
      </c>
      <c r="F204" s="48" t="s">
        <v>69</v>
      </c>
      <c r="G204" s="58">
        <v>968</v>
      </c>
      <c r="H204" s="46">
        <f t="shared" si="28"/>
        <v>23232</v>
      </c>
      <c r="I204" s="58">
        <f t="shared" si="29"/>
        <v>968</v>
      </c>
      <c r="J204" s="47">
        <f>I204*(1-I4)</f>
        <v>968</v>
      </c>
      <c r="K204" s="133"/>
      <c r="L204" s="48">
        <f t="shared" si="30"/>
        <v>0</v>
      </c>
      <c r="M204" s="2"/>
    </row>
    <row r="205" spans="1:13" s="26" customFormat="1">
      <c r="A205" s="33" t="s">
        <v>182</v>
      </c>
      <c r="B205" s="84"/>
      <c r="C205" s="103" t="s">
        <v>228</v>
      </c>
      <c r="D205" s="55" t="s">
        <v>68</v>
      </c>
      <c r="E205" s="55">
        <v>24</v>
      </c>
      <c r="F205" s="48" t="s">
        <v>69</v>
      </c>
      <c r="G205" s="59">
        <v>968</v>
      </c>
      <c r="H205" s="53">
        <f t="shared" si="28"/>
        <v>23232</v>
      </c>
      <c r="I205" s="59">
        <f t="shared" si="29"/>
        <v>968</v>
      </c>
      <c r="J205" s="54">
        <f>I205*(1-I4)</f>
        <v>968</v>
      </c>
      <c r="K205" s="133"/>
      <c r="L205" s="55">
        <f t="shared" si="30"/>
        <v>0</v>
      </c>
      <c r="M205" s="11"/>
    </row>
    <row r="206" spans="1:13" s="26" customFormat="1">
      <c r="A206" s="33" t="s">
        <v>182</v>
      </c>
      <c r="B206" s="84"/>
      <c r="C206" s="103" t="s">
        <v>229</v>
      </c>
      <c r="D206" s="55" t="s">
        <v>68</v>
      </c>
      <c r="E206" s="55">
        <v>24</v>
      </c>
      <c r="F206" s="48" t="s">
        <v>69</v>
      </c>
      <c r="G206" s="59">
        <v>968</v>
      </c>
      <c r="H206" s="53">
        <f t="shared" si="28"/>
        <v>23232</v>
      </c>
      <c r="I206" s="59">
        <f t="shared" si="29"/>
        <v>968</v>
      </c>
      <c r="J206" s="54">
        <f>I206*(1-I4)</f>
        <v>968</v>
      </c>
      <c r="K206" s="133"/>
      <c r="L206" s="55">
        <f t="shared" si="30"/>
        <v>0</v>
      </c>
      <c r="M206" s="11"/>
    </row>
    <row r="207" spans="1:13" s="26" customFormat="1">
      <c r="A207" s="33" t="s">
        <v>182</v>
      </c>
      <c r="B207" s="84"/>
      <c r="C207" s="103" t="s">
        <v>230</v>
      </c>
      <c r="D207" s="55" t="s">
        <v>68</v>
      </c>
      <c r="E207" s="55">
        <v>24</v>
      </c>
      <c r="F207" s="48" t="s">
        <v>69</v>
      </c>
      <c r="G207" s="59">
        <v>968</v>
      </c>
      <c r="H207" s="53">
        <f t="shared" si="28"/>
        <v>23232</v>
      </c>
      <c r="I207" s="59">
        <f t="shared" si="29"/>
        <v>968</v>
      </c>
      <c r="J207" s="54">
        <f>I207*(1-I4)</f>
        <v>968</v>
      </c>
      <c r="K207" s="133"/>
      <c r="L207" s="55">
        <f t="shared" si="30"/>
        <v>0</v>
      </c>
      <c r="M207" s="11"/>
    </row>
    <row r="208" spans="1:13" s="26" customFormat="1">
      <c r="A208" s="33" t="s">
        <v>182</v>
      </c>
      <c r="B208" s="84"/>
      <c r="C208" s="103" t="s">
        <v>231</v>
      </c>
      <c r="D208" s="55" t="s">
        <v>68</v>
      </c>
      <c r="E208" s="55">
        <v>24</v>
      </c>
      <c r="F208" s="48" t="s">
        <v>69</v>
      </c>
      <c r="G208" s="59">
        <v>968</v>
      </c>
      <c r="H208" s="53">
        <f t="shared" si="28"/>
        <v>23232</v>
      </c>
      <c r="I208" s="59">
        <f t="shared" si="29"/>
        <v>968</v>
      </c>
      <c r="J208" s="54">
        <f>I208*(1-I4)</f>
        <v>968</v>
      </c>
      <c r="K208" s="133"/>
      <c r="L208" s="55">
        <f t="shared" si="30"/>
        <v>0</v>
      </c>
      <c r="M208" s="11"/>
    </row>
    <row r="209" spans="1:13" s="26" customFormat="1">
      <c r="A209" s="33" t="s">
        <v>182</v>
      </c>
      <c r="B209" s="84"/>
      <c r="C209" s="103" t="s">
        <v>232</v>
      </c>
      <c r="D209" s="55" t="s">
        <v>68</v>
      </c>
      <c r="E209" s="55">
        <v>24</v>
      </c>
      <c r="F209" s="48" t="s">
        <v>69</v>
      </c>
      <c r="G209" s="59">
        <v>968</v>
      </c>
      <c r="H209" s="53">
        <f t="shared" si="28"/>
        <v>23232</v>
      </c>
      <c r="I209" s="59">
        <f t="shared" si="29"/>
        <v>968</v>
      </c>
      <c r="J209" s="54">
        <f>I209*(1-I4)</f>
        <v>968</v>
      </c>
      <c r="K209" s="133"/>
      <c r="L209" s="55">
        <f t="shared" si="30"/>
        <v>0</v>
      </c>
      <c r="M209" s="11"/>
    </row>
    <row r="210" spans="1:13" s="26" customFormat="1">
      <c r="A210" s="33" t="s">
        <v>182</v>
      </c>
      <c r="B210" s="84"/>
      <c r="C210" s="103" t="s">
        <v>233</v>
      </c>
      <c r="D210" s="55" t="s">
        <v>68</v>
      </c>
      <c r="E210" s="55">
        <v>24</v>
      </c>
      <c r="F210" s="48" t="s">
        <v>69</v>
      </c>
      <c r="G210" s="59">
        <v>968</v>
      </c>
      <c r="H210" s="53">
        <f t="shared" si="28"/>
        <v>23232</v>
      </c>
      <c r="I210" s="59">
        <f t="shared" si="29"/>
        <v>968</v>
      </c>
      <c r="J210" s="54">
        <f>I210*(1-I4)</f>
        <v>968</v>
      </c>
      <c r="K210" s="133"/>
      <c r="L210" s="55">
        <f t="shared" si="30"/>
        <v>0</v>
      </c>
      <c r="M210" s="11"/>
    </row>
    <row r="211" spans="1:13" s="26" customFormat="1">
      <c r="A211" s="33" t="s">
        <v>182</v>
      </c>
      <c r="B211" s="84"/>
      <c r="C211" s="103" t="s">
        <v>234</v>
      </c>
      <c r="D211" s="55" t="s">
        <v>68</v>
      </c>
      <c r="E211" s="55">
        <v>24</v>
      </c>
      <c r="F211" s="48" t="s">
        <v>69</v>
      </c>
      <c r="G211" s="59">
        <v>968</v>
      </c>
      <c r="H211" s="53">
        <f t="shared" si="28"/>
        <v>23232</v>
      </c>
      <c r="I211" s="59">
        <f t="shared" si="29"/>
        <v>968</v>
      </c>
      <c r="J211" s="54">
        <f>I211*(1-I4)</f>
        <v>968</v>
      </c>
      <c r="K211" s="133"/>
      <c r="L211" s="55">
        <f t="shared" si="30"/>
        <v>0</v>
      </c>
      <c r="M211" s="11"/>
    </row>
    <row r="212" spans="1:13" s="26" customFormat="1">
      <c r="A212" s="33" t="s">
        <v>182</v>
      </c>
      <c r="B212" s="84"/>
      <c r="C212" s="103" t="s">
        <v>235</v>
      </c>
      <c r="D212" s="55" t="s">
        <v>68</v>
      </c>
      <c r="E212" s="55">
        <v>24</v>
      </c>
      <c r="F212" s="48" t="s">
        <v>69</v>
      </c>
      <c r="G212" s="59">
        <v>968</v>
      </c>
      <c r="H212" s="53">
        <f t="shared" si="28"/>
        <v>23232</v>
      </c>
      <c r="I212" s="59">
        <f t="shared" si="29"/>
        <v>968</v>
      </c>
      <c r="J212" s="54">
        <f>I212*(1-I4)</f>
        <v>968</v>
      </c>
      <c r="K212" s="133"/>
      <c r="L212" s="55">
        <f t="shared" si="30"/>
        <v>0</v>
      </c>
      <c r="M212" s="11"/>
    </row>
    <row r="213" spans="1:13" s="26" customFormat="1">
      <c r="A213" s="33" t="s">
        <v>182</v>
      </c>
      <c r="B213" s="84"/>
      <c r="C213" s="103" t="s">
        <v>236</v>
      </c>
      <c r="D213" s="55" t="s">
        <v>68</v>
      </c>
      <c r="E213" s="55">
        <v>24</v>
      </c>
      <c r="F213" s="48" t="s">
        <v>69</v>
      </c>
      <c r="G213" s="59">
        <v>968</v>
      </c>
      <c r="H213" s="53">
        <f t="shared" si="28"/>
        <v>23232</v>
      </c>
      <c r="I213" s="59">
        <f t="shared" si="29"/>
        <v>968</v>
      </c>
      <c r="J213" s="54">
        <f>I213*(1-I4)</f>
        <v>968</v>
      </c>
      <c r="K213" s="133"/>
      <c r="L213" s="55">
        <f t="shared" si="30"/>
        <v>0</v>
      </c>
      <c r="M213" s="11"/>
    </row>
    <row r="214" spans="1:13" s="26" customFormat="1">
      <c r="A214" s="33" t="s">
        <v>237</v>
      </c>
      <c r="B214" s="84"/>
      <c r="C214" s="103" t="s">
        <v>238</v>
      </c>
      <c r="D214" s="55" t="s">
        <v>68</v>
      </c>
      <c r="E214" s="55">
        <v>24</v>
      </c>
      <c r="F214" s="48" t="s">
        <v>69</v>
      </c>
      <c r="G214" s="59">
        <v>820</v>
      </c>
      <c r="H214" s="53">
        <f t="shared" si="28"/>
        <v>19680</v>
      </c>
      <c r="I214" s="59">
        <f t="shared" si="29"/>
        <v>820</v>
      </c>
      <c r="J214" s="54">
        <f>I214*(1-I4)</f>
        <v>820</v>
      </c>
      <c r="K214" s="133"/>
      <c r="L214" s="55">
        <f t="shared" si="30"/>
        <v>0</v>
      </c>
      <c r="M214" s="11"/>
    </row>
    <row r="215" spans="1:13" s="26" customFormat="1">
      <c r="A215" s="33" t="s">
        <v>237</v>
      </c>
      <c r="B215" s="84"/>
      <c r="C215" s="103" t="s">
        <v>106</v>
      </c>
      <c r="D215" s="55" t="s">
        <v>68</v>
      </c>
      <c r="E215" s="55">
        <v>24</v>
      </c>
      <c r="F215" s="48" t="s">
        <v>69</v>
      </c>
      <c r="G215" s="59">
        <v>820</v>
      </c>
      <c r="H215" s="53">
        <f t="shared" si="28"/>
        <v>19680</v>
      </c>
      <c r="I215" s="59">
        <f t="shared" si="29"/>
        <v>820</v>
      </c>
      <c r="J215" s="54">
        <f>I215*(1-I4)</f>
        <v>820</v>
      </c>
      <c r="K215" s="133"/>
      <c r="L215" s="55">
        <f t="shared" si="30"/>
        <v>0</v>
      </c>
      <c r="M215" s="11"/>
    </row>
    <row r="216" spans="1:13" s="26" customFormat="1">
      <c r="A216" s="33" t="s">
        <v>237</v>
      </c>
      <c r="B216" s="84"/>
      <c r="C216" s="103" t="s">
        <v>239</v>
      </c>
      <c r="D216" s="55" t="s">
        <v>68</v>
      </c>
      <c r="E216" s="55">
        <v>24</v>
      </c>
      <c r="F216" s="48" t="s">
        <v>69</v>
      </c>
      <c r="G216" s="59">
        <v>820</v>
      </c>
      <c r="H216" s="53">
        <f t="shared" si="28"/>
        <v>19680</v>
      </c>
      <c r="I216" s="59">
        <f t="shared" si="29"/>
        <v>820</v>
      </c>
      <c r="J216" s="54">
        <f>I216*(1-I4)</f>
        <v>820</v>
      </c>
      <c r="K216" s="133"/>
      <c r="L216" s="55">
        <f t="shared" si="30"/>
        <v>0</v>
      </c>
      <c r="M216" s="11"/>
    </row>
    <row r="217" spans="1:13" s="26" customFormat="1">
      <c r="A217" s="33" t="s">
        <v>237</v>
      </c>
      <c r="B217" s="84"/>
      <c r="C217" s="103" t="s">
        <v>240</v>
      </c>
      <c r="D217" s="55" t="s">
        <v>68</v>
      </c>
      <c r="E217" s="55">
        <v>24</v>
      </c>
      <c r="F217" s="48" t="s">
        <v>69</v>
      </c>
      <c r="G217" s="59">
        <v>820</v>
      </c>
      <c r="H217" s="53">
        <f t="shared" si="28"/>
        <v>19680</v>
      </c>
      <c r="I217" s="59">
        <f t="shared" si="29"/>
        <v>820</v>
      </c>
      <c r="J217" s="54">
        <f>I217*(1-I4)</f>
        <v>820</v>
      </c>
      <c r="K217" s="133"/>
      <c r="L217" s="55">
        <f t="shared" si="30"/>
        <v>0</v>
      </c>
      <c r="M217" s="11"/>
    </row>
    <row r="218" spans="1:13" s="26" customFormat="1">
      <c r="A218" s="33" t="s">
        <v>237</v>
      </c>
      <c r="B218" s="84"/>
      <c r="C218" s="103" t="s">
        <v>241</v>
      </c>
      <c r="D218" s="55" t="s">
        <v>68</v>
      </c>
      <c r="E218" s="55">
        <v>24</v>
      </c>
      <c r="F218" s="48" t="s">
        <v>69</v>
      </c>
      <c r="G218" s="59">
        <v>820</v>
      </c>
      <c r="H218" s="53">
        <f t="shared" si="28"/>
        <v>19680</v>
      </c>
      <c r="I218" s="59">
        <f t="shared" si="29"/>
        <v>820</v>
      </c>
      <c r="J218" s="54">
        <f>I218*(1-I4)</f>
        <v>820</v>
      </c>
      <c r="K218" s="133"/>
      <c r="L218" s="55">
        <f t="shared" si="30"/>
        <v>0</v>
      </c>
      <c r="M218" s="11"/>
    </row>
    <row r="219" spans="1:13" s="26" customFormat="1">
      <c r="A219" s="33" t="s">
        <v>237</v>
      </c>
      <c r="B219" s="84"/>
      <c r="C219" s="103" t="s">
        <v>242</v>
      </c>
      <c r="D219" s="55" t="s">
        <v>68</v>
      </c>
      <c r="E219" s="55">
        <v>24</v>
      </c>
      <c r="F219" s="48" t="s">
        <v>69</v>
      </c>
      <c r="G219" s="59">
        <v>820</v>
      </c>
      <c r="H219" s="53">
        <f t="shared" si="28"/>
        <v>19680</v>
      </c>
      <c r="I219" s="59">
        <f t="shared" si="29"/>
        <v>820</v>
      </c>
      <c r="J219" s="54">
        <f>I219*(1-I4)</f>
        <v>820</v>
      </c>
      <c r="K219" s="133"/>
      <c r="L219" s="55">
        <f t="shared" si="30"/>
        <v>0</v>
      </c>
      <c r="M219" s="11"/>
    </row>
    <row r="220" spans="1:13" s="26" customFormat="1">
      <c r="A220" s="33" t="s">
        <v>237</v>
      </c>
      <c r="B220" s="84"/>
      <c r="C220" s="103" t="s">
        <v>243</v>
      </c>
      <c r="D220" s="55" t="s">
        <v>68</v>
      </c>
      <c r="E220" s="55">
        <v>24</v>
      </c>
      <c r="F220" s="48" t="s">
        <v>69</v>
      </c>
      <c r="G220" s="59">
        <v>820</v>
      </c>
      <c r="H220" s="53">
        <f t="shared" si="28"/>
        <v>19680</v>
      </c>
      <c r="I220" s="59">
        <f t="shared" si="29"/>
        <v>820</v>
      </c>
      <c r="J220" s="54">
        <f>I220*(1-I4)</f>
        <v>820</v>
      </c>
      <c r="K220" s="133"/>
      <c r="L220" s="55">
        <f t="shared" si="30"/>
        <v>0</v>
      </c>
      <c r="M220" s="11"/>
    </row>
    <row r="221" spans="1:13" s="26" customFormat="1">
      <c r="A221" s="33" t="s">
        <v>237</v>
      </c>
      <c r="B221" s="84"/>
      <c r="C221" s="103" t="s">
        <v>244</v>
      </c>
      <c r="D221" s="55" t="s">
        <v>68</v>
      </c>
      <c r="E221" s="55">
        <v>24</v>
      </c>
      <c r="F221" s="48" t="s">
        <v>69</v>
      </c>
      <c r="G221" s="59">
        <v>820</v>
      </c>
      <c r="H221" s="53">
        <f t="shared" si="28"/>
        <v>19680</v>
      </c>
      <c r="I221" s="59">
        <f t="shared" si="29"/>
        <v>820</v>
      </c>
      <c r="J221" s="54">
        <f>I221*(1-I4)</f>
        <v>820</v>
      </c>
      <c r="K221" s="133"/>
      <c r="L221" s="55">
        <f t="shared" si="30"/>
        <v>0</v>
      </c>
      <c r="M221" s="11"/>
    </row>
    <row r="222" spans="1:13" s="26" customFormat="1">
      <c r="A222" s="33" t="s">
        <v>237</v>
      </c>
      <c r="B222" s="84"/>
      <c r="C222" s="103" t="s">
        <v>245</v>
      </c>
      <c r="D222" s="55" t="s">
        <v>68</v>
      </c>
      <c r="E222" s="55">
        <v>24</v>
      </c>
      <c r="F222" s="48" t="s">
        <v>69</v>
      </c>
      <c r="G222" s="59">
        <v>820</v>
      </c>
      <c r="H222" s="53">
        <f t="shared" si="28"/>
        <v>19680</v>
      </c>
      <c r="I222" s="59">
        <f t="shared" si="29"/>
        <v>820</v>
      </c>
      <c r="J222" s="54">
        <f>I222*(1-I4)</f>
        <v>820</v>
      </c>
      <c r="K222" s="133"/>
      <c r="L222" s="55">
        <f t="shared" si="30"/>
        <v>0</v>
      </c>
      <c r="M222" s="11"/>
    </row>
    <row r="223" spans="1:13" s="26" customFormat="1">
      <c r="A223" s="33" t="s">
        <v>237</v>
      </c>
      <c r="B223" s="84"/>
      <c r="C223" s="103" t="s">
        <v>246</v>
      </c>
      <c r="D223" s="55" t="s">
        <v>68</v>
      </c>
      <c r="E223" s="55">
        <v>24</v>
      </c>
      <c r="F223" s="48" t="s">
        <v>69</v>
      </c>
      <c r="G223" s="59">
        <v>820</v>
      </c>
      <c r="H223" s="53">
        <f t="shared" si="28"/>
        <v>19680</v>
      </c>
      <c r="I223" s="59">
        <f t="shared" si="29"/>
        <v>820</v>
      </c>
      <c r="J223" s="54">
        <f>I223*(1-I4)</f>
        <v>820</v>
      </c>
      <c r="K223" s="133"/>
      <c r="L223" s="55">
        <f t="shared" si="30"/>
        <v>0</v>
      </c>
      <c r="M223" s="11"/>
    </row>
    <row r="224" spans="1:13" s="26" customFormat="1">
      <c r="A224" s="33" t="s">
        <v>237</v>
      </c>
      <c r="B224" s="84"/>
      <c r="C224" s="103" t="s">
        <v>247</v>
      </c>
      <c r="D224" s="55" t="s">
        <v>68</v>
      </c>
      <c r="E224" s="55">
        <v>24</v>
      </c>
      <c r="F224" s="48" t="s">
        <v>69</v>
      </c>
      <c r="G224" s="59">
        <v>820</v>
      </c>
      <c r="H224" s="53">
        <f t="shared" si="28"/>
        <v>19680</v>
      </c>
      <c r="I224" s="59">
        <f t="shared" si="29"/>
        <v>820</v>
      </c>
      <c r="J224" s="54">
        <f>I224*(1-I4)</f>
        <v>820</v>
      </c>
      <c r="K224" s="133"/>
      <c r="L224" s="55">
        <f t="shared" si="30"/>
        <v>0</v>
      </c>
      <c r="M224" s="11"/>
    </row>
    <row r="225" spans="1:13" s="26" customFormat="1">
      <c r="A225" s="33" t="s">
        <v>237</v>
      </c>
      <c r="B225" s="84"/>
      <c r="C225" s="103" t="s">
        <v>248</v>
      </c>
      <c r="D225" s="55" t="s">
        <v>68</v>
      </c>
      <c r="E225" s="55">
        <v>24</v>
      </c>
      <c r="F225" s="48" t="s">
        <v>69</v>
      </c>
      <c r="G225" s="59">
        <v>820</v>
      </c>
      <c r="H225" s="53">
        <f t="shared" si="28"/>
        <v>19680</v>
      </c>
      <c r="I225" s="59">
        <f t="shared" si="29"/>
        <v>820</v>
      </c>
      <c r="J225" s="54">
        <f>I225*(1-I4)</f>
        <v>820</v>
      </c>
      <c r="K225" s="133"/>
      <c r="L225" s="55">
        <f t="shared" si="30"/>
        <v>0</v>
      </c>
      <c r="M225" s="11"/>
    </row>
    <row r="226" spans="1:13" s="26" customFormat="1">
      <c r="A226" s="33" t="s">
        <v>237</v>
      </c>
      <c r="B226" s="84"/>
      <c r="C226" s="103" t="s">
        <v>249</v>
      </c>
      <c r="D226" s="55" t="s">
        <v>68</v>
      </c>
      <c r="E226" s="55">
        <v>24</v>
      </c>
      <c r="F226" s="48" t="s">
        <v>69</v>
      </c>
      <c r="G226" s="59">
        <v>820</v>
      </c>
      <c r="H226" s="53">
        <f t="shared" si="28"/>
        <v>19680</v>
      </c>
      <c r="I226" s="59">
        <f t="shared" si="29"/>
        <v>820</v>
      </c>
      <c r="J226" s="54">
        <f>I226*(1-I4)</f>
        <v>820</v>
      </c>
      <c r="K226" s="133"/>
      <c r="L226" s="55">
        <f t="shared" si="30"/>
        <v>0</v>
      </c>
      <c r="M226" s="11"/>
    </row>
    <row r="227" spans="1:13" s="26" customFormat="1">
      <c r="A227" s="33" t="s">
        <v>237</v>
      </c>
      <c r="B227" s="84"/>
      <c r="C227" s="103" t="s">
        <v>250</v>
      </c>
      <c r="D227" s="55" t="s">
        <v>68</v>
      </c>
      <c r="E227" s="55">
        <v>24</v>
      </c>
      <c r="F227" s="48" t="s">
        <v>69</v>
      </c>
      <c r="G227" s="59">
        <v>820</v>
      </c>
      <c r="H227" s="53">
        <f t="shared" si="28"/>
        <v>19680</v>
      </c>
      <c r="I227" s="59">
        <f t="shared" si="29"/>
        <v>820</v>
      </c>
      <c r="J227" s="54">
        <f>I227*(1-I4)</f>
        <v>820</v>
      </c>
      <c r="K227" s="133"/>
      <c r="L227" s="55">
        <f t="shared" si="30"/>
        <v>0</v>
      </c>
      <c r="M227" s="11"/>
    </row>
    <row r="228" spans="1:13" s="26" customFormat="1">
      <c r="A228" s="33" t="s">
        <v>237</v>
      </c>
      <c r="B228" s="84"/>
      <c r="C228" s="103" t="s">
        <v>251</v>
      </c>
      <c r="D228" s="55" t="s">
        <v>68</v>
      </c>
      <c r="E228" s="55">
        <v>24</v>
      </c>
      <c r="F228" s="48" t="s">
        <v>69</v>
      </c>
      <c r="G228" s="59">
        <v>820</v>
      </c>
      <c r="H228" s="53">
        <f t="shared" si="28"/>
        <v>19680</v>
      </c>
      <c r="I228" s="59">
        <f t="shared" si="29"/>
        <v>820</v>
      </c>
      <c r="J228" s="54">
        <f>I228*(1-I4)</f>
        <v>820</v>
      </c>
      <c r="K228" s="133"/>
      <c r="L228" s="55">
        <f t="shared" si="30"/>
        <v>0</v>
      </c>
      <c r="M228" s="11"/>
    </row>
    <row r="229" spans="1:13" s="26" customFormat="1">
      <c r="A229" s="33" t="s">
        <v>237</v>
      </c>
      <c r="B229" s="84"/>
      <c r="C229" s="103" t="s">
        <v>252</v>
      </c>
      <c r="D229" s="55" t="s">
        <v>68</v>
      </c>
      <c r="E229" s="55">
        <v>24</v>
      </c>
      <c r="F229" s="48" t="s">
        <v>69</v>
      </c>
      <c r="G229" s="59">
        <v>820</v>
      </c>
      <c r="H229" s="53">
        <f t="shared" si="28"/>
        <v>19680</v>
      </c>
      <c r="I229" s="59">
        <f t="shared" si="29"/>
        <v>820</v>
      </c>
      <c r="J229" s="54">
        <f>I229*(1-I4)</f>
        <v>820</v>
      </c>
      <c r="K229" s="133"/>
      <c r="L229" s="55">
        <f t="shared" si="30"/>
        <v>0</v>
      </c>
      <c r="M229" s="11"/>
    </row>
    <row r="230" spans="1:13" s="26" customFormat="1">
      <c r="A230" s="33" t="s">
        <v>237</v>
      </c>
      <c r="B230" s="84"/>
      <c r="C230" s="103" t="s">
        <v>253</v>
      </c>
      <c r="D230" s="55" t="s">
        <v>68</v>
      </c>
      <c r="E230" s="55">
        <v>24</v>
      </c>
      <c r="F230" s="48" t="s">
        <v>69</v>
      </c>
      <c r="G230" s="59">
        <v>820</v>
      </c>
      <c r="H230" s="53">
        <f t="shared" si="28"/>
        <v>19680</v>
      </c>
      <c r="I230" s="59">
        <f t="shared" si="29"/>
        <v>820</v>
      </c>
      <c r="J230" s="54">
        <f>I230*(1-I4)</f>
        <v>820</v>
      </c>
      <c r="K230" s="133"/>
      <c r="L230" s="55">
        <f t="shared" si="30"/>
        <v>0</v>
      </c>
      <c r="M230" s="11"/>
    </row>
    <row r="231" spans="1:13" s="26" customFormat="1">
      <c r="A231" s="33" t="s">
        <v>237</v>
      </c>
      <c r="B231" s="84"/>
      <c r="C231" s="103" t="s">
        <v>165</v>
      </c>
      <c r="D231" s="55" t="s">
        <v>68</v>
      </c>
      <c r="E231" s="55">
        <v>24</v>
      </c>
      <c r="F231" s="48" t="s">
        <v>69</v>
      </c>
      <c r="G231" s="59">
        <v>820</v>
      </c>
      <c r="H231" s="53">
        <f t="shared" si="28"/>
        <v>19680</v>
      </c>
      <c r="I231" s="59">
        <f t="shared" si="29"/>
        <v>820</v>
      </c>
      <c r="J231" s="54">
        <f>I231*(1-I4)</f>
        <v>820</v>
      </c>
      <c r="K231" s="133"/>
      <c r="L231" s="55">
        <f t="shared" si="30"/>
        <v>0</v>
      </c>
      <c r="M231" s="11"/>
    </row>
    <row r="232" spans="1:13" s="26" customFormat="1">
      <c r="A232" s="33" t="s">
        <v>237</v>
      </c>
      <c r="B232" s="84"/>
      <c r="C232" s="103" t="s">
        <v>254</v>
      </c>
      <c r="D232" s="55" t="s">
        <v>68</v>
      </c>
      <c r="E232" s="55">
        <v>24</v>
      </c>
      <c r="F232" s="48" t="s">
        <v>69</v>
      </c>
      <c r="G232" s="59">
        <v>820</v>
      </c>
      <c r="H232" s="53">
        <f t="shared" si="28"/>
        <v>19680</v>
      </c>
      <c r="I232" s="59">
        <f t="shared" si="29"/>
        <v>820</v>
      </c>
      <c r="J232" s="54">
        <f>I232*(1-I4)</f>
        <v>820</v>
      </c>
      <c r="K232" s="133"/>
      <c r="L232" s="55">
        <f t="shared" si="30"/>
        <v>0</v>
      </c>
      <c r="M232" s="11"/>
    </row>
    <row r="233" spans="1:13" s="26" customFormat="1">
      <c r="A233" s="33" t="s">
        <v>237</v>
      </c>
      <c r="B233" s="84"/>
      <c r="C233" s="103" t="s">
        <v>255</v>
      </c>
      <c r="D233" s="55" t="s">
        <v>68</v>
      </c>
      <c r="E233" s="55">
        <v>24</v>
      </c>
      <c r="F233" s="48" t="s">
        <v>69</v>
      </c>
      <c r="G233" s="59">
        <v>820</v>
      </c>
      <c r="H233" s="53">
        <f t="shared" ref="H233:H296" si="31">G233*E233</f>
        <v>19680</v>
      </c>
      <c r="I233" s="59">
        <f t="shared" ref="I233:I296" si="32">G233</f>
        <v>820</v>
      </c>
      <c r="J233" s="54">
        <f>I233*(1-I4)</f>
        <v>820</v>
      </c>
      <c r="K233" s="133"/>
      <c r="L233" s="55">
        <f t="shared" ref="L233:L296" si="33">K233*J233</f>
        <v>0</v>
      </c>
      <c r="M233" s="11"/>
    </row>
    <row r="234" spans="1:13" s="26" customFormat="1">
      <c r="A234" s="33" t="s">
        <v>237</v>
      </c>
      <c r="B234" s="84"/>
      <c r="C234" s="103" t="s">
        <v>256</v>
      </c>
      <c r="D234" s="55" t="s">
        <v>68</v>
      </c>
      <c r="E234" s="55">
        <v>24</v>
      </c>
      <c r="F234" s="48" t="s">
        <v>69</v>
      </c>
      <c r="G234" s="59">
        <v>820</v>
      </c>
      <c r="H234" s="53">
        <f t="shared" si="31"/>
        <v>19680</v>
      </c>
      <c r="I234" s="59">
        <f t="shared" si="32"/>
        <v>820</v>
      </c>
      <c r="J234" s="54">
        <f>I234*(1-I4)</f>
        <v>820</v>
      </c>
      <c r="K234" s="133"/>
      <c r="L234" s="55">
        <f t="shared" si="33"/>
        <v>0</v>
      </c>
      <c r="M234" s="11"/>
    </row>
    <row r="235" spans="1:13" s="26" customFormat="1">
      <c r="A235" s="33" t="s">
        <v>237</v>
      </c>
      <c r="B235" s="84"/>
      <c r="C235" s="103" t="s">
        <v>257</v>
      </c>
      <c r="D235" s="55" t="s">
        <v>68</v>
      </c>
      <c r="E235" s="55">
        <v>24</v>
      </c>
      <c r="F235" s="48" t="s">
        <v>69</v>
      </c>
      <c r="G235" s="59">
        <v>820</v>
      </c>
      <c r="H235" s="53">
        <f t="shared" si="31"/>
        <v>19680</v>
      </c>
      <c r="I235" s="59">
        <f t="shared" si="32"/>
        <v>820</v>
      </c>
      <c r="J235" s="54">
        <f>I235*(1-I4)</f>
        <v>820</v>
      </c>
      <c r="K235" s="133"/>
      <c r="L235" s="55">
        <f t="shared" si="33"/>
        <v>0</v>
      </c>
      <c r="M235" s="11"/>
    </row>
    <row r="236" spans="1:13" s="26" customFormat="1">
      <c r="A236" s="33" t="s">
        <v>237</v>
      </c>
      <c r="B236" s="84"/>
      <c r="C236" s="103" t="s">
        <v>258</v>
      </c>
      <c r="D236" s="55" t="s">
        <v>68</v>
      </c>
      <c r="E236" s="55">
        <v>24</v>
      </c>
      <c r="F236" s="48" t="s">
        <v>69</v>
      </c>
      <c r="G236" s="59">
        <v>820</v>
      </c>
      <c r="H236" s="53">
        <f t="shared" si="31"/>
        <v>19680</v>
      </c>
      <c r="I236" s="59">
        <f t="shared" si="32"/>
        <v>820</v>
      </c>
      <c r="J236" s="54">
        <f>I236*(1-I4)</f>
        <v>820</v>
      </c>
      <c r="K236" s="133"/>
      <c r="L236" s="55">
        <f t="shared" si="33"/>
        <v>0</v>
      </c>
      <c r="M236" s="11"/>
    </row>
    <row r="237" spans="1:13" s="26" customFormat="1">
      <c r="A237" s="33" t="s">
        <v>237</v>
      </c>
      <c r="B237" s="84"/>
      <c r="C237" s="103" t="s">
        <v>259</v>
      </c>
      <c r="D237" s="55" t="s">
        <v>68</v>
      </c>
      <c r="E237" s="55">
        <v>24</v>
      </c>
      <c r="F237" s="48" t="s">
        <v>69</v>
      </c>
      <c r="G237" s="59">
        <v>820</v>
      </c>
      <c r="H237" s="53">
        <f t="shared" si="31"/>
        <v>19680</v>
      </c>
      <c r="I237" s="59">
        <f t="shared" si="32"/>
        <v>820</v>
      </c>
      <c r="J237" s="54">
        <f>I237*(1-I4)</f>
        <v>820</v>
      </c>
      <c r="K237" s="133"/>
      <c r="L237" s="55">
        <f t="shared" si="33"/>
        <v>0</v>
      </c>
      <c r="M237" s="11"/>
    </row>
    <row r="238" spans="1:13" s="26" customFormat="1">
      <c r="A238" s="33" t="s">
        <v>237</v>
      </c>
      <c r="B238" s="84"/>
      <c r="C238" s="103" t="s">
        <v>260</v>
      </c>
      <c r="D238" s="55" t="s">
        <v>68</v>
      </c>
      <c r="E238" s="55">
        <v>24</v>
      </c>
      <c r="F238" s="48" t="s">
        <v>69</v>
      </c>
      <c r="G238" s="59">
        <v>820</v>
      </c>
      <c r="H238" s="53">
        <f t="shared" si="31"/>
        <v>19680</v>
      </c>
      <c r="I238" s="59">
        <f t="shared" si="32"/>
        <v>820</v>
      </c>
      <c r="J238" s="54">
        <f>I238*(1-I4)</f>
        <v>820</v>
      </c>
      <c r="K238" s="133"/>
      <c r="L238" s="55">
        <f t="shared" si="33"/>
        <v>0</v>
      </c>
      <c r="M238" s="11"/>
    </row>
    <row r="239" spans="1:13" s="26" customFormat="1">
      <c r="A239" s="33" t="s">
        <v>237</v>
      </c>
      <c r="B239" s="84"/>
      <c r="C239" s="103" t="s">
        <v>121</v>
      </c>
      <c r="D239" s="55" t="s">
        <v>68</v>
      </c>
      <c r="E239" s="55">
        <v>24</v>
      </c>
      <c r="F239" s="48" t="s">
        <v>69</v>
      </c>
      <c r="G239" s="59">
        <v>820</v>
      </c>
      <c r="H239" s="53">
        <f t="shared" si="31"/>
        <v>19680</v>
      </c>
      <c r="I239" s="59">
        <f t="shared" si="32"/>
        <v>820</v>
      </c>
      <c r="J239" s="54">
        <f>I239*(1-I4)</f>
        <v>820</v>
      </c>
      <c r="K239" s="133"/>
      <c r="L239" s="55">
        <f t="shared" si="33"/>
        <v>0</v>
      </c>
      <c r="M239" s="11"/>
    </row>
    <row r="240" spans="1:13" s="26" customFormat="1">
      <c r="A240" s="33" t="s">
        <v>237</v>
      </c>
      <c r="B240" s="84"/>
      <c r="C240" s="103" t="s">
        <v>261</v>
      </c>
      <c r="D240" s="55" t="s">
        <v>68</v>
      </c>
      <c r="E240" s="55">
        <v>24</v>
      </c>
      <c r="F240" s="48" t="s">
        <v>69</v>
      </c>
      <c r="G240" s="59">
        <v>820</v>
      </c>
      <c r="H240" s="53">
        <f t="shared" si="31"/>
        <v>19680</v>
      </c>
      <c r="I240" s="59">
        <f t="shared" si="32"/>
        <v>820</v>
      </c>
      <c r="J240" s="54">
        <f>I240*(1-I4)</f>
        <v>820</v>
      </c>
      <c r="K240" s="133"/>
      <c r="L240" s="55">
        <f t="shared" si="33"/>
        <v>0</v>
      </c>
      <c r="M240" s="11"/>
    </row>
    <row r="241" spans="1:13" s="26" customFormat="1">
      <c r="A241" s="33" t="s">
        <v>237</v>
      </c>
      <c r="B241" s="84"/>
      <c r="C241" s="103" t="s">
        <v>262</v>
      </c>
      <c r="D241" s="55" t="s">
        <v>68</v>
      </c>
      <c r="E241" s="55">
        <v>24</v>
      </c>
      <c r="F241" s="48" t="s">
        <v>69</v>
      </c>
      <c r="G241" s="59">
        <v>820</v>
      </c>
      <c r="H241" s="53">
        <f t="shared" si="31"/>
        <v>19680</v>
      </c>
      <c r="I241" s="59">
        <f t="shared" si="32"/>
        <v>820</v>
      </c>
      <c r="J241" s="54">
        <f>I241*(1-I4)</f>
        <v>820</v>
      </c>
      <c r="K241" s="133"/>
      <c r="L241" s="55">
        <f t="shared" si="33"/>
        <v>0</v>
      </c>
      <c r="M241" s="11"/>
    </row>
    <row r="242" spans="1:13" s="26" customFormat="1">
      <c r="A242" s="33" t="s">
        <v>237</v>
      </c>
      <c r="B242" s="84"/>
      <c r="C242" s="103" t="s">
        <v>263</v>
      </c>
      <c r="D242" s="55" t="s">
        <v>68</v>
      </c>
      <c r="E242" s="55">
        <v>24</v>
      </c>
      <c r="F242" s="48" t="s">
        <v>69</v>
      </c>
      <c r="G242" s="59">
        <v>820</v>
      </c>
      <c r="H242" s="53">
        <f t="shared" si="31"/>
        <v>19680</v>
      </c>
      <c r="I242" s="59">
        <f t="shared" si="32"/>
        <v>820</v>
      </c>
      <c r="J242" s="54">
        <f>I242*(1-I4)</f>
        <v>820</v>
      </c>
      <c r="K242" s="133"/>
      <c r="L242" s="55">
        <f t="shared" si="33"/>
        <v>0</v>
      </c>
      <c r="M242" s="11"/>
    </row>
    <row r="243" spans="1:13" s="26" customFormat="1">
      <c r="A243" s="33" t="s">
        <v>237</v>
      </c>
      <c r="B243" s="84"/>
      <c r="C243" s="103" t="s">
        <v>264</v>
      </c>
      <c r="D243" s="55" t="s">
        <v>68</v>
      </c>
      <c r="E243" s="55">
        <v>24</v>
      </c>
      <c r="F243" s="48" t="s">
        <v>69</v>
      </c>
      <c r="G243" s="59">
        <v>820</v>
      </c>
      <c r="H243" s="53">
        <f t="shared" si="31"/>
        <v>19680</v>
      </c>
      <c r="I243" s="59">
        <f t="shared" si="32"/>
        <v>820</v>
      </c>
      <c r="J243" s="54">
        <f>I243*(1-I4)</f>
        <v>820</v>
      </c>
      <c r="K243" s="133"/>
      <c r="L243" s="55">
        <f t="shared" si="33"/>
        <v>0</v>
      </c>
      <c r="M243" s="11"/>
    </row>
    <row r="244" spans="1:13" s="26" customFormat="1">
      <c r="A244" s="33" t="s">
        <v>237</v>
      </c>
      <c r="B244" s="84"/>
      <c r="C244" s="103" t="s">
        <v>265</v>
      </c>
      <c r="D244" s="55" t="s">
        <v>68</v>
      </c>
      <c r="E244" s="55">
        <v>24</v>
      </c>
      <c r="F244" s="48" t="s">
        <v>69</v>
      </c>
      <c r="G244" s="59">
        <v>820</v>
      </c>
      <c r="H244" s="53">
        <f t="shared" si="31"/>
        <v>19680</v>
      </c>
      <c r="I244" s="59">
        <f t="shared" si="32"/>
        <v>820</v>
      </c>
      <c r="J244" s="54">
        <f>I244*(1-I4)</f>
        <v>820</v>
      </c>
      <c r="K244" s="133"/>
      <c r="L244" s="55">
        <f t="shared" si="33"/>
        <v>0</v>
      </c>
      <c r="M244" s="11"/>
    </row>
    <row r="245" spans="1:13" s="26" customFormat="1">
      <c r="A245" s="33" t="s">
        <v>237</v>
      </c>
      <c r="B245" s="84"/>
      <c r="C245" s="103" t="s">
        <v>266</v>
      </c>
      <c r="D245" s="55" t="s">
        <v>68</v>
      </c>
      <c r="E245" s="55">
        <v>24</v>
      </c>
      <c r="F245" s="48" t="s">
        <v>69</v>
      </c>
      <c r="G245" s="59">
        <v>820</v>
      </c>
      <c r="H245" s="53">
        <f t="shared" si="31"/>
        <v>19680</v>
      </c>
      <c r="I245" s="59">
        <f t="shared" si="32"/>
        <v>820</v>
      </c>
      <c r="J245" s="54">
        <f>I245*(1-I4)</f>
        <v>820</v>
      </c>
      <c r="K245" s="133"/>
      <c r="L245" s="55">
        <f t="shared" si="33"/>
        <v>0</v>
      </c>
      <c r="M245" s="11"/>
    </row>
    <row r="246" spans="1:13" s="16" customFormat="1">
      <c r="A246" s="32" t="s">
        <v>237</v>
      </c>
      <c r="B246" s="83"/>
      <c r="C246" s="100" t="s">
        <v>267</v>
      </c>
      <c r="D246" s="48" t="s">
        <v>68</v>
      </c>
      <c r="E246" s="48">
        <v>24</v>
      </c>
      <c r="F246" s="48" t="s">
        <v>69</v>
      </c>
      <c r="G246" s="58">
        <v>820</v>
      </c>
      <c r="H246" s="46">
        <f t="shared" si="31"/>
        <v>19680</v>
      </c>
      <c r="I246" s="58">
        <f t="shared" si="32"/>
        <v>820</v>
      </c>
      <c r="J246" s="47">
        <f>I246*(1-I4)</f>
        <v>820</v>
      </c>
      <c r="K246" s="133"/>
      <c r="L246" s="48">
        <f t="shared" si="33"/>
        <v>0</v>
      </c>
      <c r="M246" s="2"/>
    </row>
    <row r="247" spans="1:13" s="16" customFormat="1">
      <c r="A247" s="32" t="s">
        <v>237</v>
      </c>
      <c r="B247" s="83"/>
      <c r="C247" s="100" t="s">
        <v>268</v>
      </c>
      <c r="D247" s="48" t="s">
        <v>68</v>
      </c>
      <c r="E247" s="48">
        <v>24</v>
      </c>
      <c r="F247" s="48" t="s">
        <v>69</v>
      </c>
      <c r="G247" s="58">
        <v>820</v>
      </c>
      <c r="H247" s="46">
        <f t="shared" si="31"/>
        <v>19680</v>
      </c>
      <c r="I247" s="58">
        <f t="shared" si="32"/>
        <v>820</v>
      </c>
      <c r="J247" s="47">
        <f>I247*(1-I4)</f>
        <v>820</v>
      </c>
      <c r="K247" s="133"/>
      <c r="L247" s="48">
        <f t="shared" si="33"/>
        <v>0</v>
      </c>
      <c r="M247" s="2"/>
    </row>
    <row r="248" spans="1:13" s="16" customFormat="1">
      <c r="A248" s="32" t="s">
        <v>237</v>
      </c>
      <c r="B248" s="83"/>
      <c r="C248" s="100" t="s">
        <v>269</v>
      </c>
      <c r="D248" s="48" t="s">
        <v>68</v>
      </c>
      <c r="E248" s="48">
        <v>24</v>
      </c>
      <c r="F248" s="48" t="s">
        <v>69</v>
      </c>
      <c r="G248" s="58">
        <v>820</v>
      </c>
      <c r="H248" s="46">
        <f t="shared" si="31"/>
        <v>19680</v>
      </c>
      <c r="I248" s="58">
        <f t="shared" si="32"/>
        <v>820</v>
      </c>
      <c r="J248" s="47">
        <f>I248*(1-I4)</f>
        <v>820</v>
      </c>
      <c r="K248" s="133"/>
      <c r="L248" s="48">
        <f t="shared" si="33"/>
        <v>0</v>
      </c>
      <c r="M248" s="2"/>
    </row>
    <row r="249" spans="1:13" s="26" customFormat="1">
      <c r="A249" s="33" t="s">
        <v>237</v>
      </c>
      <c r="B249" s="84"/>
      <c r="C249" s="103" t="s">
        <v>270</v>
      </c>
      <c r="D249" s="55" t="s">
        <v>68</v>
      </c>
      <c r="E249" s="55">
        <v>24</v>
      </c>
      <c r="F249" s="48" t="s">
        <v>69</v>
      </c>
      <c r="G249" s="59">
        <v>820</v>
      </c>
      <c r="H249" s="53">
        <f t="shared" si="31"/>
        <v>19680</v>
      </c>
      <c r="I249" s="59">
        <f t="shared" si="32"/>
        <v>820</v>
      </c>
      <c r="J249" s="54">
        <f>I249*(1-I4)</f>
        <v>820</v>
      </c>
      <c r="K249" s="133"/>
      <c r="L249" s="55">
        <f t="shared" si="33"/>
        <v>0</v>
      </c>
      <c r="M249" s="11"/>
    </row>
    <row r="250" spans="1:13" s="26" customFormat="1">
      <c r="A250" s="33" t="s">
        <v>237</v>
      </c>
      <c r="B250" s="84"/>
      <c r="C250" s="103" t="s">
        <v>271</v>
      </c>
      <c r="D250" s="55" t="s">
        <v>68</v>
      </c>
      <c r="E250" s="55">
        <v>24</v>
      </c>
      <c r="F250" s="48" t="s">
        <v>69</v>
      </c>
      <c r="G250" s="59">
        <v>820</v>
      </c>
      <c r="H250" s="53">
        <f t="shared" si="31"/>
        <v>19680</v>
      </c>
      <c r="I250" s="59">
        <f t="shared" si="32"/>
        <v>820</v>
      </c>
      <c r="J250" s="54">
        <f>I250*(1-I4)</f>
        <v>820</v>
      </c>
      <c r="K250" s="133"/>
      <c r="L250" s="55">
        <f t="shared" si="33"/>
        <v>0</v>
      </c>
      <c r="M250" s="11"/>
    </row>
    <row r="251" spans="1:13" s="26" customFormat="1">
      <c r="A251" s="33" t="s">
        <v>237</v>
      </c>
      <c r="B251" s="84"/>
      <c r="C251" s="103" t="s">
        <v>272</v>
      </c>
      <c r="D251" s="55" t="s">
        <v>68</v>
      </c>
      <c r="E251" s="55">
        <v>24</v>
      </c>
      <c r="F251" s="48" t="s">
        <v>69</v>
      </c>
      <c r="G251" s="59">
        <v>820</v>
      </c>
      <c r="H251" s="53">
        <f t="shared" si="31"/>
        <v>19680</v>
      </c>
      <c r="I251" s="59">
        <f t="shared" si="32"/>
        <v>820</v>
      </c>
      <c r="J251" s="54">
        <f>I251*(1-I4)</f>
        <v>820</v>
      </c>
      <c r="K251" s="133"/>
      <c r="L251" s="55">
        <f t="shared" si="33"/>
        <v>0</v>
      </c>
      <c r="M251" s="11"/>
    </row>
    <row r="252" spans="1:13" s="26" customFormat="1">
      <c r="A252" s="33" t="s">
        <v>237</v>
      </c>
      <c r="B252" s="84"/>
      <c r="C252" s="103" t="s">
        <v>273</v>
      </c>
      <c r="D252" s="55" t="s">
        <v>68</v>
      </c>
      <c r="E252" s="55">
        <v>24</v>
      </c>
      <c r="F252" s="48" t="s">
        <v>69</v>
      </c>
      <c r="G252" s="59">
        <v>820</v>
      </c>
      <c r="H252" s="53">
        <f t="shared" si="31"/>
        <v>19680</v>
      </c>
      <c r="I252" s="59">
        <f t="shared" si="32"/>
        <v>820</v>
      </c>
      <c r="J252" s="54">
        <f>I252*(1-I4)</f>
        <v>820</v>
      </c>
      <c r="K252" s="133"/>
      <c r="L252" s="55">
        <f t="shared" si="33"/>
        <v>0</v>
      </c>
      <c r="M252" s="11"/>
    </row>
    <row r="253" spans="1:13" s="26" customFormat="1">
      <c r="A253" s="33" t="s">
        <v>237</v>
      </c>
      <c r="B253" s="84"/>
      <c r="C253" s="103" t="s">
        <v>274</v>
      </c>
      <c r="D253" s="55" t="s">
        <v>68</v>
      </c>
      <c r="E253" s="55">
        <v>24</v>
      </c>
      <c r="F253" s="48" t="s">
        <v>69</v>
      </c>
      <c r="G253" s="59">
        <v>820</v>
      </c>
      <c r="H253" s="53">
        <f t="shared" si="31"/>
        <v>19680</v>
      </c>
      <c r="I253" s="59">
        <f t="shared" si="32"/>
        <v>820</v>
      </c>
      <c r="J253" s="54">
        <f>I253*(1-I4)</f>
        <v>820</v>
      </c>
      <c r="K253" s="133"/>
      <c r="L253" s="55">
        <f t="shared" si="33"/>
        <v>0</v>
      </c>
      <c r="M253" s="11"/>
    </row>
    <row r="254" spans="1:13" s="26" customFormat="1">
      <c r="A254" s="33" t="s">
        <v>237</v>
      </c>
      <c r="B254" s="84"/>
      <c r="C254" s="103" t="s">
        <v>275</v>
      </c>
      <c r="D254" s="55" t="s">
        <v>68</v>
      </c>
      <c r="E254" s="55">
        <v>24</v>
      </c>
      <c r="F254" s="48" t="s">
        <v>69</v>
      </c>
      <c r="G254" s="59">
        <v>820</v>
      </c>
      <c r="H254" s="53">
        <f t="shared" si="31"/>
        <v>19680</v>
      </c>
      <c r="I254" s="59">
        <f t="shared" si="32"/>
        <v>820</v>
      </c>
      <c r="J254" s="54">
        <f>I254*(1-I4)</f>
        <v>820</v>
      </c>
      <c r="K254" s="133"/>
      <c r="L254" s="55">
        <f t="shared" si="33"/>
        <v>0</v>
      </c>
      <c r="M254" s="11"/>
    </row>
    <row r="255" spans="1:13" s="26" customFormat="1">
      <c r="A255" s="33" t="s">
        <v>237</v>
      </c>
      <c r="B255" s="84"/>
      <c r="C255" s="103" t="s">
        <v>276</v>
      </c>
      <c r="D255" s="55" t="s">
        <v>68</v>
      </c>
      <c r="E255" s="55">
        <v>24</v>
      </c>
      <c r="F255" s="48" t="s">
        <v>69</v>
      </c>
      <c r="G255" s="59">
        <v>820</v>
      </c>
      <c r="H255" s="53">
        <f t="shared" si="31"/>
        <v>19680</v>
      </c>
      <c r="I255" s="59">
        <f t="shared" si="32"/>
        <v>820</v>
      </c>
      <c r="J255" s="54">
        <f>I255*(1-I4)</f>
        <v>820</v>
      </c>
      <c r="K255" s="133"/>
      <c r="L255" s="55">
        <f t="shared" si="33"/>
        <v>0</v>
      </c>
      <c r="M255" s="11"/>
    </row>
    <row r="256" spans="1:13" s="26" customFormat="1">
      <c r="A256" s="33" t="s">
        <v>237</v>
      </c>
      <c r="B256" s="84"/>
      <c r="C256" s="103" t="s">
        <v>277</v>
      </c>
      <c r="D256" s="55" t="s">
        <v>68</v>
      </c>
      <c r="E256" s="55">
        <v>24</v>
      </c>
      <c r="F256" s="48" t="s">
        <v>69</v>
      </c>
      <c r="G256" s="59">
        <v>820</v>
      </c>
      <c r="H256" s="53">
        <f t="shared" si="31"/>
        <v>19680</v>
      </c>
      <c r="I256" s="59">
        <f t="shared" si="32"/>
        <v>820</v>
      </c>
      <c r="J256" s="54">
        <f>I256*(1-I4)</f>
        <v>820</v>
      </c>
      <c r="K256" s="133"/>
      <c r="L256" s="55">
        <f t="shared" si="33"/>
        <v>0</v>
      </c>
      <c r="M256" s="11"/>
    </row>
    <row r="257" spans="1:13" s="26" customFormat="1">
      <c r="A257" s="33" t="s">
        <v>237</v>
      </c>
      <c r="B257" s="84"/>
      <c r="C257" s="103" t="s">
        <v>278</v>
      </c>
      <c r="D257" s="55" t="s">
        <v>68</v>
      </c>
      <c r="E257" s="55">
        <v>24</v>
      </c>
      <c r="F257" s="48" t="s">
        <v>69</v>
      </c>
      <c r="G257" s="59">
        <v>820</v>
      </c>
      <c r="H257" s="53">
        <f t="shared" si="31"/>
        <v>19680</v>
      </c>
      <c r="I257" s="59">
        <f t="shared" si="32"/>
        <v>820</v>
      </c>
      <c r="J257" s="54">
        <f>I257*(1-I4)</f>
        <v>820</v>
      </c>
      <c r="K257" s="133"/>
      <c r="L257" s="55">
        <f t="shared" si="33"/>
        <v>0</v>
      </c>
      <c r="M257" s="11"/>
    </row>
    <row r="258" spans="1:13" s="26" customFormat="1">
      <c r="A258" s="33" t="s">
        <v>237</v>
      </c>
      <c r="B258" s="84"/>
      <c r="C258" s="103" t="s">
        <v>279</v>
      </c>
      <c r="D258" s="55" t="s">
        <v>68</v>
      </c>
      <c r="E258" s="55">
        <v>24</v>
      </c>
      <c r="F258" s="48" t="s">
        <v>69</v>
      </c>
      <c r="G258" s="59">
        <v>820</v>
      </c>
      <c r="H258" s="53">
        <f t="shared" si="31"/>
        <v>19680</v>
      </c>
      <c r="I258" s="59">
        <f t="shared" si="32"/>
        <v>820</v>
      </c>
      <c r="J258" s="54">
        <f>I258*(1-I4)</f>
        <v>820</v>
      </c>
      <c r="K258" s="133"/>
      <c r="L258" s="55">
        <f t="shared" si="33"/>
        <v>0</v>
      </c>
      <c r="M258" s="11"/>
    </row>
    <row r="259" spans="1:13" s="26" customFormat="1">
      <c r="A259" s="33" t="s">
        <v>237</v>
      </c>
      <c r="B259" s="84"/>
      <c r="C259" s="103" t="s">
        <v>280</v>
      </c>
      <c r="D259" s="55" t="s">
        <v>68</v>
      </c>
      <c r="E259" s="55">
        <v>24</v>
      </c>
      <c r="F259" s="48" t="s">
        <v>69</v>
      </c>
      <c r="G259" s="59">
        <v>820</v>
      </c>
      <c r="H259" s="53">
        <f t="shared" si="31"/>
        <v>19680</v>
      </c>
      <c r="I259" s="59">
        <f t="shared" si="32"/>
        <v>820</v>
      </c>
      <c r="J259" s="54">
        <f>I259*(1-I4)</f>
        <v>820</v>
      </c>
      <c r="K259" s="133"/>
      <c r="L259" s="55">
        <f t="shared" si="33"/>
        <v>0</v>
      </c>
      <c r="M259" s="11"/>
    </row>
    <row r="260" spans="1:13" s="26" customFormat="1">
      <c r="A260" s="33" t="s">
        <v>237</v>
      </c>
      <c r="B260" s="84"/>
      <c r="C260" s="103" t="s">
        <v>281</v>
      </c>
      <c r="D260" s="55" t="s">
        <v>68</v>
      </c>
      <c r="E260" s="55">
        <v>24</v>
      </c>
      <c r="F260" s="48" t="s">
        <v>69</v>
      </c>
      <c r="G260" s="59">
        <v>820</v>
      </c>
      <c r="H260" s="53">
        <f t="shared" si="31"/>
        <v>19680</v>
      </c>
      <c r="I260" s="59">
        <f t="shared" si="32"/>
        <v>820</v>
      </c>
      <c r="J260" s="54">
        <f>I260*(1-I4)</f>
        <v>820</v>
      </c>
      <c r="K260" s="133"/>
      <c r="L260" s="55">
        <f t="shared" si="33"/>
        <v>0</v>
      </c>
      <c r="M260" s="11"/>
    </row>
    <row r="261" spans="1:13" s="26" customFormat="1">
      <c r="A261" s="33" t="s">
        <v>237</v>
      </c>
      <c r="B261" s="84"/>
      <c r="C261" s="103" t="s">
        <v>282</v>
      </c>
      <c r="D261" s="55" t="s">
        <v>68</v>
      </c>
      <c r="E261" s="55">
        <v>24</v>
      </c>
      <c r="F261" s="48" t="s">
        <v>69</v>
      </c>
      <c r="G261" s="59">
        <v>820</v>
      </c>
      <c r="H261" s="53">
        <f t="shared" si="31"/>
        <v>19680</v>
      </c>
      <c r="I261" s="59">
        <f t="shared" si="32"/>
        <v>820</v>
      </c>
      <c r="J261" s="54">
        <f>I261*(1-I4)</f>
        <v>820</v>
      </c>
      <c r="K261" s="133"/>
      <c r="L261" s="55">
        <f t="shared" si="33"/>
        <v>0</v>
      </c>
      <c r="M261" s="11"/>
    </row>
    <row r="262" spans="1:13" s="26" customFormat="1">
      <c r="A262" s="33" t="s">
        <v>237</v>
      </c>
      <c r="B262" s="84"/>
      <c r="C262" s="103" t="s">
        <v>283</v>
      </c>
      <c r="D262" s="55" t="s">
        <v>68</v>
      </c>
      <c r="E262" s="55">
        <v>24</v>
      </c>
      <c r="F262" s="48" t="s">
        <v>69</v>
      </c>
      <c r="G262" s="59">
        <v>820</v>
      </c>
      <c r="H262" s="53">
        <f t="shared" si="31"/>
        <v>19680</v>
      </c>
      <c r="I262" s="59">
        <f t="shared" si="32"/>
        <v>820</v>
      </c>
      <c r="J262" s="54">
        <f>I262*(1-I4)</f>
        <v>820</v>
      </c>
      <c r="K262" s="133"/>
      <c r="L262" s="55">
        <f t="shared" si="33"/>
        <v>0</v>
      </c>
      <c r="M262" s="11"/>
    </row>
    <row r="263" spans="1:13" s="26" customFormat="1">
      <c r="A263" s="33" t="s">
        <v>237</v>
      </c>
      <c r="B263" s="84"/>
      <c r="C263" s="103" t="s">
        <v>284</v>
      </c>
      <c r="D263" s="55" t="s">
        <v>68</v>
      </c>
      <c r="E263" s="55">
        <v>24</v>
      </c>
      <c r="F263" s="48" t="s">
        <v>69</v>
      </c>
      <c r="G263" s="59">
        <v>820</v>
      </c>
      <c r="H263" s="53">
        <f t="shared" si="31"/>
        <v>19680</v>
      </c>
      <c r="I263" s="59">
        <f t="shared" si="32"/>
        <v>820</v>
      </c>
      <c r="J263" s="54">
        <f>I263*(1-I4)</f>
        <v>820</v>
      </c>
      <c r="K263" s="133"/>
      <c r="L263" s="55">
        <f t="shared" si="33"/>
        <v>0</v>
      </c>
      <c r="M263" s="11"/>
    </row>
    <row r="264" spans="1:13" s="26" customFormat="1">
      <c r="A264" s="33" t="s">
        <v>237</v>
      </c>
      <c r="B264" s="84"/>
      <c r="C264" s="103" t="s">
        <v>285</v>
      </c>
      <c r="D264" s="55" t="s">
        <v>68</v>
      </c>
      <c r="E264" s="55">
        <v>24</v>
      </c>
      <c r="F264" s="48" t="s">
        <v>69</v>
      </c>
      <c r="G264" s="59">
        <v>820</v>
      </c>
      <c r="H264" s="53">
        <f t="shared" si="31"/>
        <v>19680</v>
      </c>
      <c r="I264" s="59">
        <f t="shared" si="32"/>
        <v>820</v>
      </c>
      <c r="J264" s="54">
        <f>I264*(1-I4)</f>
        <v>820</v>
      </c>
      <c r="K264" s="133"/>
      <c r="L264" s="55">
        <f t="shared" si="33"/>
        <v>0</v>
      </c>
      <c r="M264" s="11"/>
    </row>
    <row r="265" spans="1:13" s="26" customFormat="1">
      <c r="A265" s="33" t="s">
        <v>237</v>
      </c>
      <c r="B265" s="84"/>
      <c r="C265" s="103" t="s">
        <v>286</v>
      </c>
      <c r="D265" s="55" t="s">
        <v>68</v>
      </c>
      <c r="E265" s="55">
        <v>24</v>
      </c>
      <c r="F265" s="48" t="s">
        <v>69</v>
      </c>
      <c r="G265" s="59">
        <v>820</v>
      </c>
      <c r="H265" s="53">
        <f t="shared" si="31"/>
        <v>19680</v>
      </c>
      <c r="I265" s="59">
        <f t="shared" si="32"/>
        <v>820</v>
      </c>
      <c r="J265" s="54">
        <f>I265*(1-I4)</f>
        <v>820</v>
      </c>
      <c r="K265" s="133"/>
      <c r="L265" s="55">
        <f t="shared" si="33"/>
        <v>0</v>
      </c>
      <c r="M265" s="11"/>
    </row>
    <row r="266" spans="1:13" s="26" customFormat="1">
      <c r="A266" s="33" t="s">
        <v>237</v>
      </c>
      <c r="B266" s="84"/>
      <c r="C266" s="103" t="s">
        <v>287</v>
      </c>
      <c r="D266" s="55" t="s">
        <v>68</v>
      </c>
      <c r="E266" s="55">
        <v>24</v>
      </c>
      <c r="F266" s="48" t="s">
        <v>69</v>
      </c>
      <c r="G266" s="59">
        <v>820</v>
      </c>
      <c r="H266" s="53">
        <f t="shared" si="31"/>
        <v>19680</v>
      </c>
      <c r="I266" s="59">
        <f t="shared" si="32"/>
        <v>820</v>
      </c>
      <c r="J266" s="54">
        <f>I266*(1-I4)</f>
        <v>820</v>
      </c>
      <c r="K266" s="133"/>
      <c r="L266" s="55">
        <f t="shared" si="33"/>
        <v>0</v>
      </c>
      <c r="M266" s="11"/>
    </row>
    <row r="267" spans="1:13" s="26" customFormat="1">
      <c r="A267" s="33" t="s">
        <v>237</v>
      </c>
      <c r="B267" s="84"/>
      <c r="C267" s="103" t="s">
        <v>288</v>
      </c>
      <c r="D267" s="55" t="s">
        <v>68</v>
      </c>
      <c r="E267" s="55">
        <v>24</v>
      </c>
      <c r="F267" s="48" t="s">
        <v>69</v>
      </c>
      <c r="G267" s="59">
        <v>820</v>
      </c>
      <c r="H267" s="53">
        <f t="shared" si="31"/>
        <v>19680</v>
      </c>
      <c r="I267" s="59">
        <f t="shared" si="32"/>
        <v>820</v>
      </c>
      <c r="J267" s="54">
        <f>I267*(1-I4)</f>
        <v>820</v>
      </c>
      <c r="K267" s="133"/>
      <c r="L267" s="55">
        <f t="shared" si="33"/>
        <v>0</v>
      </c>
      <c r="M267" s="11"/>
    </row>
    <row r="268" spans="1:13" s="26" customFormat="1">
      <c r="A268" s="33" t="s">
        <v>237</v>
      </c>
      <c r="B268" s="84"/>
      <c r="C268" s="103" t="s">
        <v>289</v>
      </c>
      <c r="D268" s="55" t="s">
        <v>68</v>
      </c>
      <c r="E268" s="55">
        <v>24</v>
      </c>
      <c r="F268" s="48" t="s">
        <v>69</v>
      </c>
      <c r="G268" s="59">
        <v>820</v>
      </c>
      <c r="H268" s="53">
        <f t="shared" si="31"/>
        <v>19680</v>
      </c>
      <c r="I268" s="59">
        <f t="shared" si="32"/>
        <v>820</v>
      </c>
      <c r="J268" s="54">
        <f>I268*(1-I4)</f>
        <v>820</v>
      </c>
      <c r="K268" s="133"/>
      <c r="L268" s="55">
        <f t="shared" si="33"/>
        <v>0</v>
      </c>
      <c r="M268" s="11"/>
    </row>
    <row r="269" spans="1:13" s="26" customFormat="1">
      <c r="A269" s="33" t="s">
        <v>237</v>
      </c>
      <c r="B269" s="84"/>
      <c r="C269" s="103" t="s">
        <v>290</v>
      </c>
      <c r="D269" s="55" t="s">
        <v>68</v>
      </c>
      <c r="E269" s="55">
        <v>24</v>
      </c>
      <c r="F269" s="48" t="s">
        <v>69</v>
      </c>
      <c r="G269" s="59">
        <v>820</v>
      </c>
      <c r="H269" s="53">
        <f t="shared" si="31"/>
        <v>19680</v>
      </c>
      <c r="I269" s="59">
        <f t="shared" si="32"/>
        <v>820</v>
      </c>
      <c r="J269" s="54">
        <f>I269*(1-I4)</f>
        <v>820</v>
      </c>
      <c r="K269" s="133"/>
      <c r="L269" s="55">
        <f t="shared" si="33"/>
        <v>0</v>
      </c>
      <c r="M269" s="11"/>
    </row>
    <row r="270" spans="1:13" s="26" customFormat="1">
      <c r="A270" s="33" t="s">
        <v>237</v>
      </c>
      <c r="B270" s="84"/>
      <c r="C270" s="103" t="s">
        <v>291</v>
      </c>
      <c r="D270" s="55" t="s">
        <v>68</v>
      </c>
      <c r="E270" s="55">
        <v>24</v>
      </c>
      <c r="F270" s="48" t="s">
        <v>69</v>
      </c>
      <c r="G270" s="59">
        <v>820</v>
      </c>
      <c r="H270" s="53">
        <f t="shared" si="31"/>
        <v>19680</v>
      </c>
      <c r="I270" s="59">
        <f t="shared" si="32"/>
        <v>820</v>
      </c>
      <c r="J270" s="54">
        <f>I270*(1-I4)</f>
        <v>820</v>
      </c>
      <c r="K270" s="133"/>
      <c r="L270" s="55">
        <f t="shared" si="33"/>
        <v>0</v>
      </c>
      <c r="M270" s="11"/>
    </row>
    <row r="271" spans="1:13" s="26" customFormat="1">
      <c r="A271" s="33" t="s">
        <v>237</v>
      </c>
      <c r="B271" s="84"/>
      <c r="C271" s="103" t="s">
        <v>292</v>
      </c>
      <c r="D271" s="55" t="s">
        <v>68</v>
      </c>
      <c r="E271" s="55">
        <v>24</v>
      </c>
      <c r="F271" s="48" t="s">
        <v>69</v>
      </c>
      <c r="G271" s="59">
        <v>820</v>
      </c>
      <c r="H271" s="53">
        <f t="shared" si="31"/>
        <v>19680</v>
      </c>
      <c r="I271" s="59">
        <f t="shared" si="32"/>
        <v>820</v>
      </c>
      <c r="J271" s="54">
        <f>I271*(1-I4)</f>
        <v>820</v>
      </c>
      <c r="K271" s="133"/>
      <c r="L271" s="55">
        <f t="shared" si="33"/>
        <v>0</v>
      </c>
      <c r="M271" s="11"/>
    </row>
    <row r="272" spans="1:13" s="26" customFormat="1">
      <c r="A272" s="33" t="s">
        <v>237</v>
      </c>
      <c r="B272" s="84"/>
      <c r="C272" s="103" t="s">
        <v>293</v>
      </c>
      <c r="D272" s="55" t="s">
        <v>68</v>
      </c>
      <c r="E272" s="55">
        <v>24</v>
      </c>
      <c r="F272" s="48" t="s">
        <v>69</v>
      </c>
      <c r="G272" s="59">
        <v>820</v>
      </c>
      <c r="H272" s="53">
        <f t="shared" si="31"/>
        <v>19680</v>
      </c>
      <c r="I272" s="59">
        <f t="shared" si="32"/>
        <v>820</v>
      </c>
      <c r="J272" s="54">
        <f>I272*(1-I4)</f>
        <v>820</v>
      </c>
      <c r="K272" s="133"/>
      <c r="L272" s="55">
        <f t="shared" si="33"/>
        <v>0</v>
      </c>
      <c r="M272" s="11"/>
    </row>
    <row r="273" spans="1:13" s="26" customFormat="1">
      <c r="A273" s="33" t="s">
        <v>237</v>
      </c>
      <c r="B273" s="84"/>
      <c r="C273" s="103" t="s">
        <v>114</v>
      </c>
      <c r="D273" s="55" t="s">
        <v>68</v>
      </c>
      <c r="E273" s="55">
        <v>24</v>
      </c>
      <c r="F273" s="48" t="s">
        <v>69</v>
      </c>
      <c r="G273" s="59">
        <v>820</v>
      </c>
      <c r="H273" s="53">
        <f t="shared" si="31"/>
        <v>19680</v>
      </c>
      <c r="I273" s="59">
        <f t="shared" si="32"/>
        <v>820</v>
      </c>
      <c r="J273" s="54">
        <f>I273*(1-I4)</f>
        <v>820</v>
      </c>
      <c r="K273" s="133"/>
      <c r="L273" s="55">
        <f t="shared" si="33"/>
        <v>0</v>
      </c>
      <c r="M273" s="11"/>
    </row>
    <row r="274" spans="1:13" s="26" customFormat="1">
      <c r="A274" s="33" t="s">
        <v>237</v>
      </c>
      <c r="B274" s="84"/>
      <c r="C274" s="103" t="s">
        <v>294</v>
      </c>
      <c r="D274" s="55" t="s">
        <v>68</v>
      </c>
      <c r="E274" s="55">
        <v>24</v>
      </c>
      <c r="F274" s="48" t="s">
        <v>69</v>
      </c>
      <c r="G274" s="59">
        <v>820</v>
      </c>
      <c r="H274" s="53">
        <f t="shared" si="31"/>
        <v>19680</v>
      </c>
      <c r="I274" s="59">
        <f t="shared" si="32"/>
        <v>820</v>
      </c>
      <c r="J274" s="54">
        <f>I274*(1-I4)</f>
        <v>820</v>
      </c>
      <c r="K274" s="133"/>
      <c r="L274" s="55">
        <f t="shared" si="33"/>
        <v>0</v>
      </c>
      <c r="M274" s="10" t="s">
        <v>17</v>
      </c>
    </row>
    <row r="275" spans="1:13" s="26" customFormat="1">
      <c r="A275" s="33" t="s">
        <v>237</v>
      </c>
      <c r="B275" s="84"/>
      <c r="C275" s="103" t="s">
        <v>295</v>
      </c>
      <c r="D275" s="55" t="s">
        <v>68</v>
      </c>
      <c r="E275" s="55">
        <v>24</v>
      </c>
      <c r="F275" s="48" t="s">
        <v>69</v>
      </c>
      <c r="G275" s="59">
        <v>820</v>
      </c>
      <c r="H275" s="53">
        <f t="shared" si="31"/>
        <v>19680</v>
      </c>
      <c r="I275" s="59">
        <f t="shared" si="32"/>
        <v>820</v>
      </c>
      <c r="J275" s="54">
        <f>I275*(1-I4)</f>
        <v>820</v>
      </c>
      <c r="K275" s="133"/>
      <c r="L275" s="55">
        <f t="shared" si="33"/>
        <v>0</v>
      </c>
      <c r="M275" s="11"/>
    </row>
    <row r="276" spans="1:13" s="26" customFormat="1">
      <c r="A276" s="33" t="s">
        <v>237</v>
      </c>
      <c r="B276" s="84"/>
      <c r="C276" s="103" t="s">
        <v>296</v>
      </c>
      <c r="D276" s="55" t="s">
        <v>68</v>
      </c>
      <c r="E276" s="55">
        <v>24</v>
      </c>
      <c r="F276" s="48" t="s">
        <v>69</v>
      </c>
      <c r="G276" s="59">
        <v>820</v>
      </c>
      <c r="H276" s="53">
        <f t="shared" si="31"/>
        <v>19680</v>
      </c>
      <c r="I276" s="59">
        <f t="shared" si="32"/>
        <v>820</v>
      </c>
      <c r="J276" s="54">
        <f>I276*(1-I4)</f>
        <v>820</v>
      </c>
      <c r="K276" s="133"/>
      <c r="L276" s="55">
        <f t="shared" si="33"/>
        <v>0</v>
      </c>
      <c r="M276" s="11"/>
    </row>
    <row r="277" spans="1:13" s="26" customFormat="1">
      <c r="A277" s="33" t="s">
        <v>237</v>
      </c>
      <c r="B277" s="84"/>
      <c r="C277" s="103" t="s">
        <v>297</v>
      </c>
      <c r="D277" s="55" t="s">
        <v>68</v>
      </c>
      <c r="E277" s="55">
        <v>24</v>
      </c>
      <c r="F277" s="48" t="s">
        <v>69</v>
      </c>
      <c r="G277" s="59">
        <v>820</v>
      </c>
      <c r="H277" s="53">
        <f t="shared" si="31"/>
        <v>19680</v>
      </c>
      <c r="I277" s="59">
        <f t="shared" si="32"/>
        <v>820</v>
      </c>
      <c r="J277" s="54">
        <f>I277*(1-I4)</f>
        <v>820</v>
      </c>
      <c r="K277" s="133"/>
      <c r="L277" s="55">
        <f t="shared" si="33"/>
        <v>0</v>
      </c>
      <c r="M277" s="11"/>
    </row>
    <row r="278" spans="1:13" s="26" customFormat="1">
      <c r="A278" s="33" t="s">
        <v>237</v>
      </c>
      <c r="B278" s="84"/>
      <c r="C278" s="103" t="s">
        <v>298</v>
      </c>
      <c r="D278" s="55" t="s">
        <v>68</v>
      </c>
      <c r="E278" s="55">
        <v>24</v>
      </c>
      <c r="F278" s="48" t="s">
        <v>69</v>
      </c>
      <c r="G278" s="59">
        <v>820</v>
      </c>
      <c r="H278" s="53">
        <f t="shared" si="31"/>
        <v>19680</v>
      </c>
      <c r="I278" s="59">
        <f t="shared" si="32"/>
        <v>820</v>
      </c>
      <c r="J278" s="54">
        <f>I278*(1-I4)</f>
        <v>820</v>
      </c>
      <c r="K278" s="133"/>
      <c r="L278" s="55">
        <f t="shared" si="33"/>
        <v>0</v>
      </c>
      <c r="M278" s="11"/>
    </row>
    <row r="279" spans="1:13" s="26" customFormat="1">
      <c r="A279" s="33" t="s">
        <v>237</v>
      </c>
      <c r="B279" s="84"/>
      <c r="C279" s="103" t="s">
        <v>299</v>
      </c>
      <c r="D279" s="55" t="s">
        <v>68</v>
      </c>
      <c r="E279" s="55">
        <v>24</v>
      </c>
      <c r="F279" s="48" t="s">
        <v>69</v>
      </c>
      <c r="G279" s="59">
        <v>820</v>
      </c>
      <c r="H279" s="53">
        <f t="shared" si="31"/>
        <v>19680</v>
      </c>
      <c r="I279" s="59">
        <f t="shared" si="32"/>
        <v>820</v>
      </c>
      <c r="J279" s="54">
        <f>I279*(1-I4)</f>
        <v>820</v>
      </c>
      <c r="K279" s="133"/>
      <c r="L279" s="55">
        <f t="shared" si="33"/>
        <v>0</v>
      </c>
      <c r="M279" s="11"/>
    </row>
    <row r="280" spans="1:13" s="26" customFormat="1">
      <c r="A280" s="33" t="s">
        <v>237</v>
      </c>
      <c r="B280" s="84"/>
      <c r="C280" s="103" t="s">
        <v>300</v>
      </c>
      <c r="D280" s="55" t="s">
        <v>68</v>
      </c>
      <c r="E280" s="55">
        <v>24</v>
      </c>
      <c r="F280" s="48" t="s">
        <v>69</v>
      </c>
      <c r="G280" s="59">
        <v>820</v>
      </c>
      <c r="H280" s="53">
        <f t="shared" si="31"/>
        <v>19680</v>
      </c>
      <c r="I280" s="59">
        <f t="shared" si="32"/>
        <v>820</v>
      </c>
      <c r="J280" s="54">
        <f>I280*(1-I4)</f>
        <v>820</v>
      </c>
      <c r="K280" s="133"/>
      <c r="L280" s="55">
        <f t="shared" si="33"/>
        <v>0</v>
      </c>
      <c r="M280" s="11"/>
    </row>
    <row r="281" spans="1:13" s="26" customFormat="1">
      <c r="A281" s="33" t="s">
        <v>237</v>
      </c>
      <c r="B281" s="84"/>
      <c r="C281" s="103" t="s">
        <v>301</v>
      </c>
      <c r="D281" s="55" t="s">
        <v>68</v>
      </c>
      <c r="E281" s="55">
        <v>24</v>
      </c>
      <c r="F281" s="48" t="s">
        <v>69</v>
      </c>
      <c r="G281" s="59">
        <v>820</v>
      </c>
      <c r="H281" s="53">
        <f t="shared" si="31"/>
        <v>19680</v>
      </c>
      <c r="I281" s="59">
        <f t="shared" si="32"/>
        <v>820</v>
      </c>
      <c r="J281" s="54">
        <f>I281*(1-I4)</f>
        <v>820</v>
      </c>
      <c r="K281" s="133"/>
      <c r="L281" s="55">
        <f t="shared" si="33"/>
        <v>0</v>
      </c>
      <c r="M281" s="11"/>
    </row>
    <row r="282" spans="1:13" s="26" customFormat="1">
      <c r="A282" s="33" t="s">
        <v>237</v>
      </c>
      <c r="B282" s="84"/>
      <c r="C282" s="103" t="s">
        <v>302</v>
      </c>
      <c r="D282" s="55" t="s">
        <v>68</v>
      </c>
      <c r="E282" s="55">
        <v>24</v>
      </c>
      <c r="F282" s="48" t="s">
        <v>69</v>
      </c>
      <c r="G282" s="59">
        <v>820</v>
      </c>
      <c r="H282" s="53">
        <f t="shared" si="31"/>
        <v>19680</v>
      </c>
      <c r="I282" s="59">
        <f t="shared" si="32"/>
        <v>820</v>
      </c>
      <c r="J282" s="54">
        <f>I282*(1-I4)</f>
        <v>820</v>
      </c>
      <c r="K282" s="133"/>
      <c r="L282" s="55">
        <f t="shared" si="33"/>
        <v>0</v>
      </c>
      <c r="M282" s="11"/>
    </row>
    <row r="283" spans="1:13" s="26" customFormat="1">
      <c r="A283" s="33" t="s">
        <v>237</v>
      </c>
      <c r="B283" s="84"/>
      <c r="C283" s="103" t="s">
        <v>303</v>
      </c>
      <c r="D283" s="55" t="s">
        <v>68</v>
      </c>
      <c r="E283" s="55">
        <v>24</v>
      </c>
      <c r="F283" s="48" t="s">
        <v>69</v>
      </c>
      <c r="G283" s="59">
        <v>820</v>
      </c>
      <c r="H283" s="53">
        <f t="shared" si="31"/>
        <v>19680</v>
      </c>
      <c r="I283" s="59">
        <f t="shared" si="32"/>
        <v>820</v>
      </c>
      <c r="J283" s="54">
        <f>I283*(1-I4)</f>
        <v>820</v>
      </c>
      <c r="K283" s="133"/>
      <c r="L283" s="55">
        <f t="shared" si="33"/>
        <v>0</v>
      </c>
      <c r="M283" s="11"/>
    </row>
    <row r="284" spans="1:13" s="26" customFormat="1">
      <c r="A284" s="33" t="s">
        <v>237</v>
      </c>
      <c r="B284" s="84"/>
      <c r="C284" s="103" t="s">
        <v>304</v>
      </c>
      <c r="D284" s="55" t="s">
        <v>68</v>
      </c>
      <c r="E284" s="55">
        <v>24</v>
      </c>
      <c r="F284" s="48" t="s">
        <v>69</v>
      </c>
      <c r="G284" s="59">
        <v>820</v>
      </c>
      <c r="H284" s="53">
        <f t="shared" si="31"/>
        <v>19680</v>
      </c>
      <c r="I284" s="59">
        <f t="shared" si="32"/>
        <v>820</v>
      </c>
      <c r="J284" s="54">
        <f>I284*(1-I4)</f>
        <v>820</v>
      </c>
      <c r="K284" s="133"/>
      <c r="L284" s="55">
        <f t="shared" si="33"/>
        <v>0</v>
      </c>
      <c r="M284" s="11"/>
    </row>
    <row r="285" spans="1:13" s="26" customFormat="1">
      <c r="A285" s="33" t="s">
        <v>237</v>
      </c>
      <c r="B285" s="84"/>
      <c r="C285" s="103" t="s">
        <v>305</v>
      </c>
      <c r="D285" s="55" t="s">
        <v>68</v>
      </c>
      <c r="E285" s="55">
        <v>24</v>
      </c>
      <c r="F285" s="48" t="s">
        <v>69</v>
      </c>
      <c r="G285" s="59">
        <v>820</v>
      </c>
      <c r="H285" s="53">
        <f t="shared" si="31"/>
        <v>19680</v>
      </c>
      <c r="I285" s="59">
        <f t="shared" si="32"/>
        <v>820</v>
      </c>
      <c r="J285" s="54">
        <f>I285*(1-I4)</f>
        <v>820</v>
      </c>
      <c r="K285" s="133"/>
      <c r="L285" s="55">
        <f t="shared" si="33"/>
        <v>0</v>
      </c>
      <c r="M285" s="11"/>
    </row>
    <row r="286" spans="1:13" s="26" customFormat="1">
      <c r="A286" s="33" t="s">
        <v>237</v>
      </c>
      <c r="B286" s="84"/>
      <c r="C286" s="103" t="s">
        <v>306</v>
      </c>
      <c r="D286" s="55" t="s">
        <v>68</v>
      </c>
      <c r="E286" s="55">
        <v>24</v>
      </c>
      <c r="F286" s="48" t="s">
        <v>69</v>
      </c>
      <c r="G286" s="59">
        <v>820</v>
      </c>
      <c r="H286" s="53">
        <f t="shared" si="31"/>
        <v>19680</v>
      </c>
      <c r="I286" s="59">
        <f t="shared" si="32"/>
        <v>820</v>
      </c>
      <c r="J286" s="54">
        <f>I286*(1-I4)</f>
        <v>820</v>
      </c>
      <c r="K286" s="133"/>
      <c r="L286" s="55">
        <f t="shared" si="33"/>
        <v>0</v>
      </c>
      <c r="M286" s="11"/>
    </row>
    <row r="287" spans="1:13" s="26" customFormat="1">
      <c r="A287" s="33" t="s">
        <v>237</v>
      </c>
      <c r="B287" s="84"/>
      <c r="C287" s="103" t="s">
        <v>307</v>
      </c>
      <c r="D287" s="55" t="s">
        <v>68</v>
      </c>
      <c r="E287" s="55">
        <v>24</v>
      </c>
      <c r="F287" s="48" t="s">
        <v>69</v>
      </c>
      <c r="G287" s="59">
        <v>820</v>
      </c>
      <c r="H287" s="53">
        <f t="shared" si="31"/>
        <v>19680</v>
      </c>
      <c r="I287" s="59">
        <f t="shared" si="32"/>
        <v>820</v>
      </c>
      <c r="J287" s="54">
        <f>I287*(1-I4)</f>
        <v>820</v>
      </c>
      <c r="K287" s="133"/>
      <c r="L287" s="55">
        <f t="shared" si="33"/>
        <v>0</v>
      </c>
      <c r="M287" s="11"/>
    </row>
    <row r="288" spans="1:13" s="26" customFormat="1">
      <c r="A288" s="33" t="s">
        <v>237</v>
      </c>
      <c r="B288" s="84"/>
      <c r="C288" s="103" t="s">
        <v>308</v>
      </c>
      <c r="D288" s="55" t="s">
        <v>68</v>
      </c>
      <c r="E288" s="55">
        <v>24</v>
      </c>
      <c r="F288" s="48" t="s">
        <v>69</v>
      </c>
      <c r="G288" s="59">
        <v>820</v>
      </c>
      <c r="H288" s="53">
        <f t="shared" si="31"/>
        <v>19680</v>
      </c>
      <c r="I288" s="59">
        <f t="shared" si="32"/>
        <v>820</v>
      </c>
      <c r="J288" s="54">
        <f>I288*(1-I4)</f>
        <v>820</v>
      </c>
      <c r="K288" s="133"/>
      <c r="L288" s="55">
        <f t="shared" si="33"/>
        <v>0</v>
      </c>
      <c r="M288" s="11"/>
    </row>
    <row r="289" spans="1:13" s="26" customFormat="1">
      <c r="A289" s="33" t="s">
        <v>237</v>
      </c>
      <c r="B289" s="84"/>
      <c r="C289" s="103" t="s">
        <v>309</v>
      </c>
      <c r="D289" s="55" t="s">
        <v>68</v>
      </c>
      <c r="E289" s="55">
        <v>24</v>
      </c>
      <c r="F289" s="48" t="s">
        <v>69</v>
      </c>
      <c r="G289" s="59">
        <v>820</v>
      </c>
      <c r="H289" s="53">
        <f t="shared" si="31"/>
        <v>19680</v>
      </c>
      <c r="I289" s="59">
        <f t="shared" si="32"/>
        <v>820</v>
      </c>
      <c r="J289" s="54">
        <f>I289*(1-I4)</f>
        <v>820</v>
      </c>
      <c r="K289" s="133"/>
      <c r="L289" s="55">
        <f t="shared" si="33"/>
        <v>0</v>
      </c>
      <c r="M289" s="11"/>
    </row>
    <row r="290" spans="1:13" s="26" customFormat="1">
      <c r="A290" s="33" t="s">
        <v>237</v>
      </c>
      <c r="B290" s="84"/>
      <c r="C290" s="103" t="s">
        <v>310</v>
      </c>
      <c r="D290" s="55" t="s">
        <v>68</v>
      </c>
      <c r="E290" s="55">
        <v>24</v>
      </c>
      <c r="F290" s="48" t="s">
        <v>69</v>
      </c>
      <c r="G290" s="59">
        <v>820</v>
      </c>
      <c r="H290" s="53">
        <f t="shared" si="31"/>
        <v>19680</v>
      </c>
      <c r="I290" s="59">
        <f t="shared" si="32"/>
        <v>820</v>
      </c>
      <c r="J290" s="54">
        <f>I290*(1-I4)</f>
        <v>820</v>
      </c>
      <c r="K290" s="133"/>
      <c r="L290" s="55">
        <f t="shared" si="33"/>
        <v>0</v>
      </c>
      <c r="M290" s="11"/>
    </row>
    <row r="291" spans="1:13" s="26" customFormat="1">
      <c r="A291" s="33" t="s">
        <v>237</v>
      </c>
      <c r="B291" s="84"/>
      <c r="C291" s="103" t="s">
        <v>311</v>
      </c>
      <c r="D291" s="55" t="s">
        <v>68</v>
      </c>
      <c r="E291" s="55">
        <v>24</v>
      </c>
      <c r="F291" s="48" t="s">
        <v>69</v>
      </c>
      <c r="G291" s="59">
        <v>820</v>
      </c>
      <c r="H291" s="53">
        <f t="shared" si="31"/>
        <v>19680</v>
      </c>
      <c r="I291" s="59">
        <f t="shared" si="32"/>
        <v>820</v>
      </c>
      <c r="J291" s="54">
        <f>I291*(1-I4)</f>
        <v>820</v>
      </c>
      <c r="K291" s="133"/>
      <c r="L291" s="55">
        <f t="shared" si="33"/>
        <v>0</v>
      </c>
      <c r="M291" s="11"/>
    </row>
    <row r="292" spans="1:13" s="26" customFormat="1">
      <c r="A292" s="33" t="s">
        <v>237</v>
      </c>
      <c r="B292" s="84"/>
      <c r="C292" s="103" t="s">
        <v>312</v>
      </c>
      <c r="D292" s="55" t="s">
        <v>68</v>
      </c>
      <c r="E292" s="55">
        <v>24</v>
      </c>
      <c r="F292" s="48" t="s">
        <v>69</v>
      </c>
      <c r="G292" s="59">
        <v>820</v>
      </c>
      <c r="H292" s="53">
        <f t="shared" si="31"/>
        <v>19680</v>
      </c>
      <c r="I292" s="59">
        <f t="shared" si="32"/>
        <v>820</v>
      </c>
      <c r="J292" s="54">
        <f>I292*(1-I4)</f>
        <v>820</v>
      </c>
      <c r="K292" s="133"/>
      <c r="L292" s="55">
        <f t="shared" si="33"/>
        <v>0</v>
      </c>
      <c r="M292" s="11"/>
    </row>
    <row r="293" spans="1:13" s="26" customFormat="1">
      <c r="A293" s="33" t="s">
        <v>237</v>
      </c>
      <c r="B293" s="84"/>
      <c r="C293" s="103" t="s">
        <v>313</v>
      </c>
      <c r="D293" s="55" t="s">
        <v>68</v>
      </c>
      <c r="E293" s="55">
        <v>24</v>
      </c>
      <c r="F293" s="48" t="s">
        <v>69</v>
      </c>
      <c r="G293" s="59">
        <v>820</v>
      </c>
      <c r="H293" s="53">
        <f t="shared" si="31"/>
        <v>19680</v>
      </c>
      <c r="I293" s="59">
        <f t="shared" si="32"/>
        <v>820</v>
      </c>
      <c r="J293" s="54">
        <f>I293*(1-I4)</f>
        <v>820</v>
      </c>
      <c r="K293" s="133"/>
      <c r="L293" s="55">
        <f t="shared" si="33"/>
        <v>0</v>
      </c>
      <c r="M293" s="11"/>
    </row>
    <row r="294" spans="1:13" s="26" customFormat="1">
      <c r="A294" s="33" t="s">
        <v>237</v>
      </c>
      <c r="B294" s="84"/>
      <c r="C294" s="103" t="s">
        <v>314</v>
      </c>
      <c r="D294" s="55" t="s">
        <v>68</v>
      </c>
      <c r="E294" s="55">
        <v>24</v>
      </c>
      <c r="F294" s="48" t="s">
        <v>69</v>
      </c>
      <c r="G294" s="59">
        <v>820</v>
      </c>
      <c r="H294" s="53">
        <f t="shared" si="31"/>
        <v>19680</v>
      </c>
      <c r="I294" s="59">
        <f t="shared" si="32"/>
        <v>820</v>
      </c>
      <c r="J294" s="54">
        <f>I294*(1-I4)</f>
        <v>820</v>
      </c>
      <c r="K294" s="133"/>
      <c r="L294" s="55">
        <f t="shared" si="33"/>
        <v>0</v>
      </c>
      <c r="M294" s="11"/>
    </row>
    <row r="295" spans="1:13" s="26" customFormat="1">
      <c r="A295" s="33" t="s">
        <v>237</v>
      </c>
      <c r="B295" s="84"/>
      <c r="C295" s="103" t="s">
        <v>315</v>
      </c>
      <c r="D295" s="55" t="s">
        <v>68</v>
      </c>
      <c r="E295" s="55">
        <v>24</v>
      </c>
      <c r="F295" s="48" t="s">
        <v>69</v>
      </c>
      <c r="G295" s="59">
        <v>820</v>
      </c>
      <c r="H295" s="53">
        <f t="shared" si="31"/>
        <v>19680</v>
      </c>
      <c r="I295" s="59">
        <f t="shared" si="32"/>
        <v>820</v>
      </c>
      <c r="J295" s="54">
        <f>I295*(1-I4)</f>
        <v>820</v>
      </c>
      <c r="K295" s="133"/>
      <c r="L295" s="55">
        <f t="shared" si="33"/>
        <v>0</v>
      </c>
      <c r="M295" s="11"/>
    </row>
    <row r="296" spans="1:13" s="26" customFormat="1">
      <c r="A296" s="33" t="s">
        <v>237</v>
      </c>
      <c r="B296" s="84"/>
      <c r="C296" s="103" t="s">
        <v>316</v>
      </c>
      <c r="D296" s="55" t="s">
        <v>68</v>
      </c>
      <c r="E296" s="55">
        <v>24</v>
      </c>
      <c r="F296" s="48" t="s">
        <v>69</v>
      </c>
      <c r="G296" s="59">
        <v>820</v>
      </c>
      <c r="H296" s="53">
        <f t="shared" si="31"/>
        <v>19680</v>
      </c>
      <c r="I296" s="59">
        <f t="shared" si="32"/>
        <v>820</v>
      </c>
      <c r="J296" s="54">
        <f>I296*(1-I4)</f>
        <v>820</v>
      </c>
      <c r="K296" s="133"/>
      <c r="L296" s="55">
        <f t="shared" si="33"/>
        <v>0</v>
      </c>
      <c r="M296" s="11"/>
    </row>
    <row r="297" spans="1:13" s="26" customFormat="1">
      <c r="A297" s="33" t="s">
        <v>237</v>
      </c>
      <c r="B297" s="84"/>
      <c r="C297" s="103" t="s">
        <v>317</v>
      </c>
      <c r="D297" s="55" t="s">
        <v>68</v>
      </c>
      <c r="E297" s="55">
        <v>24</v>
      </c>
      <c r="F297" s="48" t="s">
        <v>69</v>
      </c>
      <c r="G297" s="59">
        <v>820</v>
      </c>
      <c r="H297" s="53">
        <f t="shared" ref="H297:H314" si="34">G297*E297</f>
        <v>19680</v>
      </c>
      <c r="I297" s="59">
        <f t="shared" ref="I297:I334" si="35">G297</f>
        <v>820</v>
      </c>
      <c r="J297" s="54">
        <f>I297*(1-I4)</f>
        <v>820</v>
      </c>
      <c r="K297" s="133"/>
      <c r="L297" s="55">
        <f t="shared" ref="L297:L366" si="36">K297*J297</f>
        <v>0</v>
      </c>
      <c r="M297" s="11"/>
    </row>
    <row r="298" spans="1:13" s="26" customFormat="1">
      <c r="A298" s="33" t="s">
        <v>237</v>
      </c>
      <c r="B298" s="84"/>
      <c r="C298" s="103" t="s">
        <v>318</v>
      </c>
      <c r="D298" s="55" t="s">
        <v>68</v>
      </c>
      <c r="E298" s="55">
        <v>24</v>
      </c>
      <c r="F298" s="48" t="s">
        <v>69</v>
      </c>
      <c r="G298" s="59">
        <v>820</v>
      </c>
      <c r="H298" s="53">
        <f t="shared" si="34"/>
        <v>19680</v>
      </c>
      <c r="I298" s="59">
        <f t="shared" si="35"/>
        <v>820</v>
      </c>
      <c r="J298" s="54">
        <f>I298*(1-I4)</f>
        <v>820</v>
      </c>
      <c r="K298" s="133"/>
      <c r="L298" s="55">
        <f t="shared" si="36"/>
        <v>0</v>
      </c>
      <c r="M298" s="11"/>
    </row>
    <row r="299" spans="1:13" s="26" customFormat="1">
      <c r="A299" s="33" t="s">
        <v>237</v>
      </c>
      <c r="B299" s="84"/>
      <c r="C299" s="103" t="s">
        <v>319</v>
      </c>
      <c r="D299" s="55" t="s">
        <v>68</v>
      </c>
      <c r="E299" s="55">
        <v>24</v>
      </c>
      <c r="F299" s="48" t="s">
        <v>69</v>
      </c>
      <c r="G299" s="59">
        <v>820</v>
      </c>
      <c r="H299" s="53">
        <f t="shared" si="34"/>
        <v>19680</v>
      </c>
      <c r="I299" s="59">
        <f t="shared" si="35"/>
        <v>820</v>
      </c>
      <c r="J299" s="54">
        <f>I299*(1-I4)</f>
        <v>820</v>
      </c>
      <c r="K299" s="133"/>
      <c r="L299" s="55">
        <f t="shared" si="36"/>
        <v>0</v>
      </c>
      <c r="M299" s="11"/>
    </row>
    <row r="300" spans="1:13" s="16" customFormat="1">
      <c r="A300" s="32" t="s">
        <v>237</v>
      </c>
      <c r="B300" s="83"/>
      <c r="C300" s="100" t="s">
        <v>320</v>
      </c>
      <c r="D300" s="48" t="s">
        <v>68</v>
      </c>
      <c r="E300" s="48">
        <v>24</v>
      </c>
      <c r="F300" s="48" t="s">
        <v>69</v>
      </c>
      <c r="G300" s="58">
        <v>820</v>
      </c>
      <c r="H300" s="46">
        <f t="shared" si="34"/>
        <v>19680</v>
      </c>
      <c r="I300" s="58">
        <f t="shared" si="35"/>
        <v>820</v>
      </c>
      <c r="J300" s="47">
        <f>I300*(1-I4)</f>
        <v>820</v>
      </c>
      <c r="K300" s="133"/>
      <c r="L300" s="48">
        <f t="shared" si="36"/>
        <v>0</v>
      </c>
      <c r="M300" s="2"/>
    </row>
    <row r="301" spans="1:13" s="16" customFormat="1">
      <c r="A301" s="32" t="s">
        <v>237</v>
      </c>
      <c r="B301" s="83"/>
      <c r="C301" s="100" t="s">
        <v>321</v>
      </c>
      <c r="D301" s="48" t="s">
        <v>68</v>
      </c>
      <c r="E301" s="48">
        <v>24</v>
      </c>
      <c r="F301" s="48" t="s">
        <v>69</v>
      </c>
      <c r="G301" s="58">
        <v>820</v>
      </c>
      <c r="H301" s="46">
        <f t="shared" si="34"/>
        <v>19680</v>
      </c>
      <c r="I301" s="58">
        <f t="shared" si="35"/>
        <v>820</v>
      </c>
      <c r="J301" s="47">
        <f>I301*(1-I4)</f>
        <v>820</v>
      </c>
      <c r="K301" s="133"/>
      <c r="L301" s="48">
        <f t="shared" si="36"/>
        <v>0</v>
      </c>
      <c r="M301" s="2"/>
    </row>
    <row r="302" spans="1:13" s="26" customFormat="1">
      <c r="A302" s="33" t="s">
        <v>237</v>
      </c>
      <c r="B302" s="84"/>
      <c r="C302" s="103" t="s">
        <v>322</v>
      </c>
      <c r="D302" s="55" t="s">
        <v>68</v>
      </c>
      <c r="E302" s="55">
        <v>24</v>
      </c>
      <c r="F302" s="48" t="s">
        <v>69</v>
      </c>
      <c r="G302" s="59">
        <v>820</v>
      </c>
      <c r="H302" s="53">
        <f t="shared" si="34"/>
        <v>19680</v>
      </c>
      <c r="I302" s="59">
        <f t="shared" si="35"/>
        <v>820</v>
      </c>
      <c r="J302" s="54">
        <f>I302*(1-I4)</f>
        <v>820</v>
      </c>
      <c r="K302" s="133"/>
      <c r="L302" s="55">
        <f t="shared" si="36"/>
        <v>0</v>
      </c>
      <c r="M302" s="11"/>
    </row>
    <row r="303" spans="1:13" s="16" customFormat="1">
      <c r="A303" s="32" t="s">
        <v>237</v>
      </c>
      <c r="B303" s="83"/>
      <c r="C303" s="100" t="s">
        <v>323</v>
      </c>
      <c r="D303" s="48" t="s">
        <v>68</v>
      </c>
      <c r="E303" s="48">
        <v>24</v>
      </c>
      <c r="F303" s="48" t="s">
        <v>69</v>
      </c>
      <c r="G303" s="58">
        <v>820</v>
      </c>
      <c r="H303" s="46">
        <f t="shared" si="34"/>
        <v>19680</v>
      </c>
      <c r="I303" s="58">
        <f t="shared" si="35"/>
        <v>820</v>
      </c>
      <c r="J303" s="47">
        <f>I303*(1-I4)</f>
        <v>820</v>
      </c>
      <c r="K303" s="133"/>
      <c r="L303" s="48">
        <f t="shared" si="36"/>
        <v>0</v>
      </c>
      <c r="M303" s="2"/>
    </row>
    <row r="304" spans="1:13" s="16" customFormat="1">
      <c r="A304" s="32" t="s">
        <v>237</v>
      </c>
      <c r="B304" s="83"/>
      <c r="C304" s="100" t="s">
        <v>324</v>
      </c>
      <c r="D304" s="48" t="s">
        <v>68</v>
      </c>
      <c r="E304" s="48">
        <v>24</v>
      </c>
      <c r="F304" s="48" t="s">
        <v>69</v>
      </c>
      <c r="G304" s="58">
        <v>820</v>
      </c>
      <c r="H304" s="46">
        <f t="shared" si="34"/>
        <v>19680</v>
      </c>
      <c r="I304" s="58">
        <f t="shared" si="35"/>
        <v>820</v>
      </c>
      <c r="J304" s="47">
        <f>I304*(1-I4)</f>
        <v>820</v>
      </c>
      <c r="K304" s="133"/>
      <c r="L304" s="48">
        <f t="shared" si="36"/>
        <v>0</v>
      </c>
      <c r="M304" s="2"/>
    </row>
    <row r="305" spans="1:13" s="16" customFormat="1">
      <c r="A305" s="32" t="s">
        <v>237</v>
      </c>
      <c r="B305" s="83"/>
      <c r="C305" s="100" t="s">
        <v>227</v>
      </c>
      <c r="D305" s="48" t="s">
        <v>68</v>
      </c>
      <c r="E305" s="48">
        <v>24</v>
      </c>
      <c r="F305" s="48" t="s">
        <v>69</v>
      </c>
      <c r="G305" s="58">
        <v>820</v>
      </c>
      <c r="H305" s="46">
        <f t="shared" si="34"/>
        <v>19680</v>
      </c>
      <c r="I305" s="58">
        <f t="shared" si="35"/>
        <v>820</v>
      </c>
      <c r="J305" s="47">
        <f>I305*(1-I4)</f>
        <v>820</v>
      </c>
      <c r="K305" s="133"/>
      <c r="L305" s="48">
        <f t="shared" si="36"/>
        <v>0</v>
      </c>
      <c r="M305" s="2"/>
    </row>
    <row r="306" spans="1:13" s="26" customFormat="1">
      <c r="A306" s="33" t="s">
        <v>237</v>
      </c>
      <c r="B306" s="84"/>
      <c r="C306" s="103" t="s">
        <v>229</v>
      </c>
      <c r="D306" s="55" t="s">
        <v>68</v>
      </c>
      <c r="E306" s="55">
        <v>24</v>
      </c>
      <c r="F306" s="48" t="s">
        <v>69</v>
      </c>
      <c r="G306" s="59">
        <v>820</v>
      </c>
      <c r="H306" s="53">
        <f t="shared" si="34"/>
        <v>19680</v>
      </c>
      <c r="I306" s="59">
        <f t="shared" si="35"/>
        <v>820</v>
      </c>
      <c r="J306" s="54">
        <f>I306*(1-I4)</f>
        <v>820</v>
      </c>
      <c r="K306" s="133"/>
      <c r="L306" s="55">
        <f t="shared" si="36"/>
        <v>0</v>
      </c>
      <c r="M306" s="11"/>
    </row>
    <row r="307" spans="1:13" s="16" customFormat="1">
      <c r="A307" s="32" t="s">
        <v>237</v>
      </c>
      <c r="B307" s="83"/>
      <c r="C307" s="100" t="s">
        <v>325</v>
      </c>
      <c r="D307" s="48" t="s">
        <v>68</v>
      </c>
      <c r="E307" s="48">
        <v>24</v>
      </c>
      <c r="F307" s="48" t="s">
        <v>69</v>
      </c>
      <c r="G307" s="58">
        <v>820</v>
      </c>
      <c r="H307" s="46">
        <f t="shared" si="34"/>
        <v>19680</v>
      </c>
      <c r="I307" s="58">
        <f t="shared" si="35"/>
        <v>820</v>
      </c>
      <c r="J307" s="47">
        <f>I307*(1-I4)</f>
        <v>820</v>
      </c>
      <c r="K307" s="133"/>
      <c r="L307" s="48">
        <f t="shared" si="36"/>
        <v>0</v>
      </c>
      <c r="M307" s="2"/>
    </row>
    <row r="308" spans="1:13" s="26" customFormat="1">
      <c r="A308" s="33" t="s">
        <v>237</v>
      </c>
      <c r="B308" s="84"/>
      <c r="C308" s="103" t="s">
        <v>326</v>
      </c>
      <c r="D308" s="55" t="s">
        <v>68</v>
      </c>
      <c r="E308" s="55">
        <v>24</v>
      </c>
      <c r="F308" s="48" t="s">
        <v>69</v>
      </c>
      <c r="G308" s="59">
        <v>820</v>
      </c>
      <c r="H308" s="53">
        <f t="shared" si="34"/>
        <v>19680</v>
      </c>
      <c r="I308" s="59">
        <f t="shared" si="35"/>
        <v>820</v>
      </c>
      <c r="J308" s="54">
        <f>I308*(1-I4)</f>
        <v>820</v>
      </c>
      <c r="K308" s="133"/>
      <c r="L308" s="55">
        <f t="shared" si="36"/>
        <v>0</v>
      </c>
      <c r="M308" s="11"/>
    </row>
    <row r="309" spans="1:13" s="26" customFormat="1">
      <c r="A309" s="33" t="s">
        <v>237</v>
      </c>
      <c r="B309" s="84"/>
      <c r="C309" s="103" t="s">
        <v>327</v>
      </c>
      <c r="D309" s="55" t="s">
        <v>68</v>
      </c>
      <c r="E309" s="55">
        <v>24</v>
      </c>
      <c r="F309" s="48" t="s">
        <v>69</v>
      </c>
      <c r="G309" s="59">
        <v>820</v>
      </c>
      <c r="H309" s="53">
        <f t="shared" si="34"/>
        <v>19680</v>
      </c>
      <c r="I309" s="59">
        <f t="shared" si="35"/>
        <v>820</v>
      </c>
      <c r="J309" s="54">
        <f>I309*(1-I4)</f>
        <v>820</v>
      </c>
      <c r="K309" s="133"/>
      <c r="L309" s="55">
        <f t="shared" si="36"/>
        <v>0</v>
      </c>
      <c r="M309" s="11"/>
    </row>
    <row r="310" spans="1:13" s="26" customFormat="1">
      <c r="A310" s="33" t="s">
        <v>237</v>
      </c>
      <c r="B310" s="84"/>
      <c r="C310" s="103" t="s">
        <v>328</v>
      </c>
      <c r="D310" s="55" t="s">
        <v>68</v>
      </c>
      <c r="E310" s="55">
        <v>24</v>
      </c>
      <c r="F310" s="48" t="s">
        <v>69</v>
      </c>
      <c r="G310" s="59">
        <v>820</v>
      </c>
      <c r="H310" s="53">
        <f t="shared" si="34"/>
        <v>19680</v>
      </c>
      <c r="I310" s="59">
        <f t="shared" si="35"/>
        <v>820</v>
      </c>
      <c r="J310" s="54">
        <f>I310*(1-I4)</f>
        <v>820</v>
      </c>
      <c r="K310" s="133"/>
      <c r="L310" s="55">
        <f t="shared" si="36"/>
        <v>0</v>
      </c>
      <c r="M310" s="11"/>
    </row>
    <row r="311" spans="1:13" s="26" customFormat="1">
      <c r="A311" s="33" t="s">
        <v>237</v>
      </c>
      <c r="B311" s="84"/>
      <c r="C311" s="103" t="s">
        <v>329</v>
      </c>
      <c r="D311" s="55" t="s">
        <v>68</v>
      </c>
      <c r="E311" s="55">
        <v>24</v>
      </c>
      <c r="F311" s="48" t="s">
        <v>69</v>
      </c>
      <c r="G311" s="59">
        <v>820</v>
      </c>
      <c r="H311" s="53">
        <f t="shared" si="34"/>
        <v>19680</v>
      </c>
      <c r="I311" s="59">
        <f t="shared" si="35"/>
        <v>820</v>
      </c>
      <c r="J311" s="54">
        <f>I311*(1-I4)</f>
        <v>820</v>
      </c>
      <c r="K311" s="133"/>
      <c r="L311" s="55">
        <f t="shared" si="36"/>
        <v>0</v>
      </c>
      <c r="M311" s="11"/>
    </row>
    <row r="312" spans="1:13" s="26" customFormat="1">
      <c r="A312" s="33" t="s">
        <v>237</v>
      </c>
      <c r="B312" s="84"/>
      <c r="C312" s="103" t="s">
        <v>109</v>
      </c>
      <c r="D312" s="55" t="s">
        <v>68</v>
      </c>
      <c r="E312" s="55">
        <v>24</v>
      </c>
      <c r="F312" s="48" t="s">
        <v>69</v>
      </c>
      <c r="G312" s="59">
        <v>820</v>
      </c>
      <c r="H312" s="53">
        <f t="shared" si="34"/>
        <v>19680</v>
      </c>
      <c r="I312" s="59">
        <f t="shared" si="35"/>
        <v>820</v>
      </c>
      <c r="J312" s="54">
        <f>I312*(1-I4)</f>
        <v>820</v>
      </c>
      <c r="K312" s="133"/>
      <c r="L312" s="55">
        <f t="shared" si="36"/>
        <v>0</v>
      </c>
      <c r="M312" s="11"/>
    </row>
    <row r="313" spans="1:13" s="16" customFormat="1">
      <c r="A313" s="32" t="s">
        <v>237</v>
      </c>
      <c r="B313" s="83"/>
      <c r="C313" s="100" t="s">
        <v>330</v>
      </c>
      <c r="D313" s="48" t="s">
        <v>68</v>
      </c>
      <c r="E313" s="48">
        <v>24</v>
      </c>
      <c r="F313" s="48" t="s">
        <v>69</v>
      </c>
      <c r="G313" s="58">
        <v>820</v>
      </c>
      <c r="H313" s="46">
        <f t="shared" si="34"/>
        <v>19680</v>
      </c>
      <c r="I313" s="58">
        <f t="shared" si="35"/>
        <v>820</v>
      </c>
      <c r="J313" s="47">
        <f>I313*(1-I4)</f>
        <v>820</v>
      </c>
      <c r="K313" s="133"/>
      <c r="L313" s="48">
        <f t="shared" si="36"/>
        <v>0</v>
      </c>
      <c r="M313" s="2"/>
    </row>
    <row r="314" spans="1:13" s="26" customFormat="1">
      <c r="A314" s="33" t="s">
        <v>237</v>
      </c>
      <c r="B314" s="84"/>
      <c r="C314" s="103" t="s">
        <v>331</v>
      </c>
      <c r="D314" s="55" t="s">
        <v>68</v>
      </c>
      <c r="E314" s="55">
        <v>24</v>
      </c>
      <c r="F314" s="48" t="s">
        <v>69</v>
      </c>
      <c r="G314" s="59">
        <v>820</v>
      </c>
      <c r="H314" s="53">
        <f t="shared" si="34"/>
        <v>19680</v>
      </c>
      <c r="I314" s="59">
        <f t="shared" si="35"/>
        <v>820</v>
      </c>
      <c r="J314" s="54">
        <f>I314*(1-I4)</f>
        <v>820</v>
      </c>
      <c r="K314" s="133"/>
      <c r="L314" s="55">
        <f t="shared" si="36"/>
        <v>0</v>
      </c>
      <c r="M314" s="11"/>
    </row>
    <row r="315" spans="1:13" s="16" customFormat="1">
      <c r="A315" s="120" t="s">
        <v>332</v>
      </c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22"/>
    </row>
    <row r="316" spans="1:13" s="16" customFormat="1">
      <c r="A316" s="32" t="s">
        <v>333</v>
      </c>
      <c r="B316" s="82" t="s">
        <v>416</v>
      </c>
      <c r="C316" s="99" t="s">
        <v>334</v>
      </c>
      <c r="D316" s="48" t="s">
        <v>68</v>
      </c>
      <c r="E316" s="48">
        <v>9</v>
      </c>
      <c r="F316" s="48" t="s">
        <v>69</v>
      </c>
      <c r="G316" s="58">
        <v>2419</v>
      </c>
      <c r="H316" s="46">
        <f t="shared" ref="H316:H335" si="37">G316*E316</f>
        <v>21771</v>
      </c>
      <c r="I316" s="58">
        <f t="shared" si="35"/>
        <v>2419</v>
      </c>
      <c r="J316" s="47">
        <f>I316*(1-I4)</f>
        <v>2419</v>
      </c>
      <c r="K316" s="133"/>
      <c r="L316" s="48">
        <f t="shared" si="36"/>
        <v>0</v>
      </c>
      <c r="M316" s="2"/>
    </row>
    <row r="317" spans="1:13" s="16" customFormat="1" ht="36">
      <c r="A317" s="32" t="s">
        <v>335</v>
      </c>
      <c r="B317" s="82" t="s">
        <v>416</v>
      </c>
      <c r="C317" s="99" t="s">
        <v>336</v>
      </c>
      <c r="D317" s="48" t="s">
        <v>68</v>
      </c>
      <c r="E317" s="48">
        <v>9</v>
      </c>
      <c r="F317" s="48" t="s">
        <v>69</v>
      </c>
      <c r="G317" s="58">
        <v>2523</v>
      </c>
      <c r="H317" s="46">
        <f t="shared" si="37"/>
        <v>22707</v>
      </c>
      <c r="I317" s="58">
        <f t="shared" si="35"/>
        <v>2523</v>
      </c>
      <c r="J317" s="47">
        <f>I317*(1-I4)</f>
        <v>2523</v>
      </c>
      <c r="K317" s="133"/>
      <c r="L317" s="48">
        <f t="shared" si="36"/>
        <v>0</v>
      </c>
      <c r="M317" s="8" t="s">
        <v>17</v>
      </c>
    </row>
    <row r="318" spans="1:13" s="26" customFormat="1">
      <c r="A318" s="33" t="s">
        <v>337</v>
      </c>
      <c r="B318" s="84"/>
      <c r="C318" s="33" t="s">
        <v>141</v>
      </c>
      <c r="D318" s="55" t="s">
        <v>68</v>
      </c>
      <c r="E318" s="55">
        <v>9</v>
      </c>
      <c r="F318" s="48" t="s">
        <v>69</v>
      </c>
      <c r="G318" s="59">
        <v>1694</v>
      </c>
      <c r="H318" s="53">
        <f t="shared" si="37"/>
        <v>15246</v>
      </c>
      <c r="I318" s="59">
        <f t="shared" si="35"/>
        <v>1694</v>
      </c>
      <c r="J318" s="54">
        <f>I318*(1-I4)</f>
        <v>1694</v>
      </c>
      <c r="K318" s="133"/>
      <c r="L318" s="55">
        <f t="shared" si="36"/>
        <v>0</v>
      </c>
      <c r="M318" s="11"/>
    </row>
    <row r="319" spans="1:13" s="16" customFormat="1" ht="36">
      <c r="A319" s="32" t="s">
        <v>337</v>
      </c>
      <c r="B319" s="83"/>
      <c r="C319" s="101" t="s">
        <v>338</v>
      </c>
      <c r="D319" s="48" t="s">
        <v>68</v>
      </c>
      <c r="E319" s="48">
        <v>9</v>
      </c>
      <c r="F319" s="48" t="s">
        <v>69</v>
      </c>
      <c r="G319" s="58">
        <v>1694</v>
      </c>
      <c r="H319" s="46">
        <f t="shared" si="37"/>
        <v>15246</v>
      </c>
      <c r="I319" s="58">
        <f t="shared" si="35"/>
        <v>1694</v>
      </c>
      <c r="J319" s="47">
        <f>I319*(1-I4)</f>
        <v>1694</v>
      </c>
      <c r="K319" s="133"/>
      <c r="L319" s="48">
        <f t="shared" si="36"/>
        <v>0</v>
      </c>
      <c r="M319" s="8" t="s">
        <v>17</v>
      </c>
    </row>
    <row r="320" spans="1:13" s="16" customFormat="1" ht="36">
      <c r="A320" s="32" t="s">
        <v>339</v>
      </c>
      <c r="B320" s="83"/>
      <c r="C320" s="101" t="s">
        <v>95</v>
      </c>
      <c r="D320" s="48" t="s">
        <v>68</v>
      </c>
      <c r="E320" s="48">
        <v>9</v>
      </c>
      <c r="F320" s="48" t="s">
        <v>69</v>
      </c>
      <c r="G320" s="58">
        <v>1694</v>
      </c>
      <c r="H320" s="46">
        <f t="shared" si="37"/>
        <v>15246</v>
      </c>
      <c r="I320" s="58">
        <f t="shared" si="35"/>
        <v>1694</v>
      </c>
      <c r="J320" s="47">
        <f>I320*(1-I4)</f>
        <v>1694</v>
      </c>
      <c r="K320" s="133"/>
      <c r="L320" s="48">
        <f t="shared" si="36"/>
        <v>0</v>
      </c>
      <c r="M320" s="8" t="s">
        <v>17</v>
      </c>
    </row>
    <row r="321" spans="1:13" s="16" customFormat="1">
      <c r="A321" s="32" t="s">
        <v>340</v>
      </c>
      <c r="B321" s="83"/>
      <c r="C321" s="101" t="s">
        <v>99</v>
      </c>
      <c r="D321" s="48" t="s">
        <v>68</v>
      </c>
      <c r="E321" s="48">
        <v>9</v>
      </c>
      <c r="F321" s="48" t="s">
        <v>69</v>
      </c>
      <c r="G321" s="58">
        <v>1694</v>
      </c>
      <c r="H321" s="46">
        <f t="shared" si="37"/>
        <v>15246</v>
      </c>
      <c r="I321" s="58">
        <f t="shared" si="35"/>
        <v>1694</v>
      </c>
      <c r="J321" s="47">
        <f>I321*(1-I4)</f>
        <v>1694</v>
      </c>
      <c r="K321" s="133"/>
      <c r="L321" s="48">
        <f t="shared" si="36"/>
        <v>0</v>
      </c>
      <c r="M321" s="8" t="s">
        <v>17</v>
      </c>
    </row>
    <row r="322" spans="1:13" s="16" customFormat="1" ht="36">
      <c r="A322" s="32" t="s">
        <v>341</v>
      </c>
      <c r="B322" s="82" t="s">
        <v>416</v>
      </c>
      <c r="C322" s="99" t="s">
        <v>342</v>
      </c>
      <c r="D322" s="48" t="s">
        <v>68</v>
      </c>
      <c r="E322" s="48">
        <v>9</v>
      </c>
      <c r="F322" s="48" t="s">
        <v>69</v>
      </c>
      <c r="G322" s="58">
        <v>2755</v>
      </c>
      <c r="H322" s="46">
        <f t="shared" si="37"/>
        <v>24795</v>
      </c>
      <c r="I322" s="58">
        <f t="shared" si="35"/>
        <v>2755</v>
      </c>
      <c r="J322" s="47">
        <f>I322*(1-I4)</f>
        <v>2755</v>
      </c>
      <c r="K322" s="133"/>
      <c r="L322" s="48">
        <f t="shared" si="36"/>
        <v>0</v>
      </c>
      <c r="M322" s="8" t="s">
        <v>17</v>
      </c>
    </row>
    <row r="323" spans="1:13" s="16" customFormat="1">
      <c r="A323" s="32" t="s">
        <v>343</v>
      </c>
      <c r="B323" s="82" t="s">
        <v>416</v>
      </c>
      <c r="C323" s="105" t="s">
        <v>344</v>
      </c>
      <c r="D323" s="48" t="s">
        <v>68</v>
      </c>
      <c r="E323" s="48">
        <v>9</v>
      </c>
      <c r="F323" s="48" t="s">
        <v>69</v>
      </c>
      <c r="G323" s="58">
        <v>3475</v>
      </c>
      <c r="H323" s="46">
        <f t="shared" si="37"/>
        <v>31275</v>
      </c>
      <c r="I323" s="58">
        <f t="shared" si="35"/>
        <v>3475</v>
      </c>
      <c r="J323" s="47">
        <f>I323*(1-I4)</f>
        <v>3475</v>
      </c>
      <c r="K323" s="133"/>
      <c r="L323" s="48">
        <f t="shared" si="36"/>
        <v>0</v>
      </c>
      <c r="M323" s="8" t="s">
        <v>17</v>
      </c>
    </row>
    <row r="324" spans="1:13" s="16" customFormat="1" ht="36">
      <c r="A324" s="32" t="s">
        <v>343</v>
      </c>
      <c r="B324" s="82" t="s">
        <v>416</v>
      </c>
      <c r="C324" s="99" t="s">
        <v>124</v>
      </c>
      <c r="D324" s="48" t="s">
        <v>68</v>
      </c>
      <c r="E324" s="48">
        <v>9</v>
      </c>
      <c r="F324" s="48" t="s">
        <v>69</v>
      </c>
      <c r="G324" s="58">
        <v>3475</v>
      </c>
      <c r="H324" s="46">
        <f t="shared" si="37"/>
        <v>31275</v>
      </c>
      <c r="I324" s="58">
        <f t="shared" si="35"/>
        <v>3475</v>
      </c>
      <c r="J324" s="47">
        <f>I324*(1-I4)</f>
        <v>3475</v>
      </c>
      <c r="K324" s="133"/>
      <c r="L324" s="48">
        <f t="shared" si="36"/>
        <v>0</v>
      </c>
      <c r="M324" s="8" t="s">
        <v>17</v>
      </c>
    </row>
    <row r="325" spans="1:13" s="16" customFormat="1" ht="19.5" customHeight="1">
      <c r="A325" s="32" t="s">
        <v>345</v>
      </c>
      <c r="B325" s="82" t="s">
        <v>416</v>
      </c>
      <c r="C325" s="106" t="s">
        <v>346</v>
      </c>
      <c r="D325" s="48" t="s">
        <v>68</v>
      </c>
      <c r="E325" s="48">
        <v>9</v>
      </c>
      <c r="F325" s="48" t="s">
        <v>69</v>
      </c>
      <c r="G325" s="58">
        <v>4345</v>
      </c>
      <c r="H325" s="46">
        <f t="shared" si="37"/>
        <v>39105</v>
      </c>
      <c r="I325" s="58">
        <f t="shared" si="35"/>
        <v>4345</v>
      </c>
      <c r="J325" s="47">
        <f>I325*(1-I4)</f>
        <v>4345</v>
      </c>
      <c r="K325" s="133"/>
      <c r="L325" s="48">
        <f t="shared" si="36"/>
        <v>0</v>
      </c>
      <c r="M325" s="8" t="s">
        <v>17</v>
      </c>
    </row>
    <row r="326" spans="1:13" s="16" customFormat="1">
      <c r="A326" s="32" t="s">
        <v>347</v>
      </c>
      <c r="B326" s="82" t="s">
        <v>416</v>
      </c>
      <c r="C326" s="99" t="s">
        <v>348</v>
      </c>
      <c r="D326" s="48" t="s">
        <v>68</v>
      </c>
      <c r="E326" s="48">
        <v>9</v>
      </c>
      <c r="F326" s="48" t="s">
        <v>69</v>
      </c>
      <c r="G326" s="58">
        <v>3910</v>
      </c>
      <c r="H326" s="46">
        <f t="shared" si="37"/>
        <v>35190</v>
      </c>
      <c r="I326" s="58">
        <f t="shared" si="35"/>
        <v>3910</v>
      </c>
      <c r="J326" s="47">
        <f>I326*(1-I4)</f>
        <v>3910</v>
      </c>
      <c r="K326" s="133"/>
      <c r="L326" s="48">
        <f t="shared" si="36"/>
        <v>0</v>
      </c>
      <c r="M326" s="8" t="s">
        <v>17</v>
      </c>
    </row>
    <row r="327" spans="1:13" s="16" customFormat="1">
      <c r="A327" s="32" t="s">
        <v>347</v>
      </c>
      <c r="B327" s="82" t="s">
        <v>416</v>
      </c>
      <c r="C327" s="34" t="s">
        <v>349</v>
      </c>
      <c r="D327" s="48" t="s">
        <v>68</v>
      </c>
      <c r="E327" s="48">
        <v>9</v>
      </c>
      <c r="F327" s="48" t="s">
        <v>69</v>
      </c>
      <c r="G327" s="58">
        <v>3910</v>
      </c>
      <c r="H327" s="46">
        <f t="shared" si="37"/>
        <v>35190</v>
      </c>
      <c r="I327" s="58">
        <f t="shared" si="35"/>
        <v>3910</v>
      </c>
      <c r="J327" s="47">
        <f>I327*(1-I4)</f>
        <v>3910</v>
      </c>
      <c r="K327" s="133"/>
      <c r="L327" s="48">
        <f t="shared" si="36"/>
        <v>0</v>
      </c>
      <c r="M327" s="8" t="s">
        <v>17</v>
      </c>
    </row>
    <row r="328" spans="1:13" s="16" customFormat="1">
      <c r="A328" s="32" t="s">
        <v>345</v>
      </c>
      <c r="B328" s="82" t="s">
        <v>416</v>
      </c>
      <c r="C328" s="99" t="s">
        <v>350</v>
      </c>
      <c r="D328" s="48" t="s">
        <v>68</v>
      </c>
      <c r="E328" s="48">
        <v>9</v>
      </c>
      <c r="F328" s="48" t="s">
        <v>69</v>
      </c>
      <c r="G328" s="58">
        <v>4345</v>
      </c>
      <c r="H328" s="46">
        <f t="shared" si="37"/>
        <v>39105</v>
      </c>
      <c r="I328" s="58">
        <f t="shared" si="35"/>
        <v>4345</v>
      </c>
      <c r="J328" s="47">
        <f>I328*(1-I4)</f>
        <v>4345</v>
      </c>
      <c r="K328" s="133"/>
      <c r="L328" s="48">
        <f t="shared" si="36"/>
        <v>0</v>
      </c>
      <c r="M328" s="8" t="s">
        <v>17</v>
      </c>
    </row>
    <row r="329" spans="1:13" s="16" customFormat="1">
      <c r="A329" s="32" t="s">
        <v>351</v>
      </c>
      <c r="B329" s="83"/>
      <c r="C329" s="101" t="s">
        <v>352</v>
      </c>
      <c r="D329" s="48" t="s">
        <v>68</v>
      </c>
      <c r="E329" s="48">
        <v>9</v>
      </c>
      <c r="F329" s="48" t="s">
        <v>69</v>
      </c>
      <c r="G329" s="58">
        <v>1767</v>
      </c>
      <c r="H329" s="46">
        <f t="shared" si="37"/>
        <v>15903</v>
      </c>
      <c r="I329" s="58">
        <f t="shared" si="35"/>
        <v>1767</v>
      </c>
      <c r="J329" s="47">
        <f>I329*(1-I4)</f>
        <v>1767</v>
      </c>
      <c r="K329" s="133"/>
      <c r="L329" s="48">
        <f t="shared" si="36"/>
        <v>0</v>
      </c>
      <c r="M329" s="2"/>
    </row>
    <row r="330" spans="1:13" s="26" customFormat="1">
      <c r="A330" s="33" t="s">
        <v>351</v>
      </c>
      <c r="B330" s="84"/>
      <c r="C330" s="104" t="s">
        <v>353</v>
      </c>
      <c r="D330" s="55" t="s">
        <v>68</v>
      </c>
      <c r="E330" s="55">
        <v>9</v>
      </c>
      <c r="F330" s="48" t="s">
        <v>69</v>
      </c>
      <c r="G330" s="59">
        <v>1767</v>
      </c>
      <c r="H330" s="53">
        <f t="shared" si="37"/>
        <v>15903</v>
      </c>
      <c r="I330" s="59">
        <f t="shared" si="35"/>
        <v>1767</v>
      </c>
      <c r="J330" s="54">
        <f>I330*(1-I4)</f>
        <v>1767</v>
      </c>
      <c r="K330" s="133"/>
      <c r="L330" s="55">
        <f t="shared" si="36"/>
        <v>0</v>
      </c>
      <c r="M330" s="11"/>
    </row>
    <row r="331" spans="1:13" s="26" customFormat="1">
      <c r="A331" s="33" t="s">
        <v>351</v>
      </c>
      <c r="B331" s="84"/>
      <c r="C331" s="104" t="s">
        <v>354</v>
      </c>
      <c r="D331" s="55" t="s">
        <v>68</v>
      </c>
      <c r="E331" s="55">
        <v>9</v>
      </c>
      <c r="F331" s="48" t="s">
        <v>69</v>
      </c>
      <c r="G331" s="59">
        <v>1767</v>
      </c>
      <c r="H331" s="53">
        <f t="shared" si="37"/>
        <v>15903</v>
      </c>
      <c r="I331" s="59">
        <f t="shared" si="35"/>
        <v>1767</v>
      </c>
      <c r="J331" s="54">
        <f>I331*(1-I4)</f>
        <v>1767</v>
      </c>
      <c r="K331" s="133"/>
      <c r="L331" s="55">
        <f t="shared" si="36"/>
        <v>0</v>
      </c>
      <c r="M331" s="11"/>
    </row>
    <row r="332" spans="1:13" s="16" customFormat="1">
      <c r="A332" s="32" t="s">
        <v>351</v>
      </c>
      <c r="B332" s="83"/>
      <c r="C332" s="101" t="s">
        <v>355</v>
      </c>
      <c r="D332" s="48" t="s">
        <v>68</v>
      </c>
      <c r="E332" s="48">
        <v>9</v>
      </c>
      <c r="F332" s="48" t="s">
        <v>69</v>
      </c>
      <c r="G332" s="58">
        <v>1767</v>
      </c>
      <c r="H332" s="46">
        <f t="shared" si="37"/>
        <v>15903</v>
      </c>
      <c r="I332" s="58">
        <f t="shared" si="35"/>
        <v>1767</v>
      </c>
      <c r="J332" s="47">
        <f>I332*(1-I4)</f>
        <v>1767</v>
      </c>
      <c r="K332" s="133"/>
      <c r="L332" s="48">
        <f t="shared" si="36"/>
        <v>0</v>
      </c>
      <c r="M332" s="2"/>
    </row>
    <row r="333" spans="1:13" s="27" customFormat="1">
      <c r="A333" s="35" t="s">
        <v>351</v>
      </c>
      <c r="B333" s="85"/>
      <c r="C333" s="107" t="s">
        <v>356</v>
      </c>
      <c r="D333" s="63" t="s">
        <v>68</v>
      </c>
      <c r="E333" s="63">
        <v>9</v>
      </c>
      <c r="F333" s="48" t="s">
        <v>69</v>
      </c>
      <c r="G333" s="60">
        <v>1767</v>
      </c>
      <c r="H333" s="61">
        <f t="shared" si="37"/>
        <v>15903</v>
      </c>
      <c r="I333" s="60">
        <f t="shared" si="35"/>
        <v>1767</v>
      </c>
      <c r="J333" s="62">
        <f>I333*(1-I4)</f>
        <v>1767</v>
      </c>
      <c r="K333" s="135"/>
      <c r="L333" s="63">
        <f t="shared" si="36"/>
        <v>0</v>
      </c>
      <c r="M333" s="7"/>
    </row>
    <row r="334" spans="1:13" s="28" customFormat="1">
      <c r="A334" s="36" t="s">
        <v>351</v>
      </c>
      <c r="B334" s="86"/>
      <c r="C334" s="108" t="s">
        <v>357</v>
      </c>
      <c r="D334" s="67" t="s">
        <v>68</v>
      </c>
      <c r="E334" s="67">
        <v>9</v>
      </c>
      <c r="F334" s="48" t="s">
        <v>69</v>
      </c>
      <c r="G334" s="64">
        <v>1767</v>
      </c>
      <c r="H334" s="65">
        <f t="shared" si="37"/>
        <v>15903</v>
      </c>
      <c r="I334" s="64">
        <f t="shared" si="35"/>
        <v>1767</v>
      </c>
      <c r="J334" s="66">
        <f>I334*(1-I4)</f>
        <v>1767</v>
      </c>
      <c r="K334" s="136"/>
      <c r="L334" s="67">
        <f t="shared" si="36"/>
        <v>0</v>
      </c>
      <c r="M334" s="13"/>
    </row>
    <row r="335" spans="1:13" s="29" customFormat="1">
      <c r="A335" s="37" t="s">
        <v>351</v>
      </c>
      <c r="B335" s="87"/>
      <c r="C335" s="109" t="s">
        <v>358</v>
      </c>
      <c r="D335" s="71" t="s">
        <v>68</v>
      </c>
      <c r="E335" s="71">
        <v>9</v>
      </c>
      <c r="F335" s="48" t="s">
        <v>69</v>
      </c>
      <c r="G335" s="68">
        <v>1452</v>
      </c>
      <c r="H335" s="69">
        <f t="shared" si="37"/>
        <v>13068</v>
      </c>
      <c r="I335" s="68">
        <f>G335</f>
        <v>1452</v>
      </c>
      <c r="J335" s="70">
        <f>I335*(1-I4)</f>
        <v>1452</v>
      </c>
      <c r="K335" s="137"/>
      <c r="L335" s="71">
        <f t="shared" si="36"/>
        <v>0</v>
      </c>
      <c r="M335" s="14"/>
    </row>
    <row r="336" spans="1:13" s="16" customFormat="1">
      <c r="A336" s="120" t="s">
        <v>360</v>
      </c>
      <c r="B336" s="121"/>
      <c r="C336" s="121"/>
      <c r="D336" s="121"/>
      <c r="E336" s="121"/>
      <c r="F336" s="121"/>
      <c r="G336" s="121"/>
      <c r="H336" s="121"/>
      <c r="I336" s="121"/>
      <c r="J336" s="121"/>
      <c r="K336" s="121"/>
      <c r="L336" s="121"/>
      <c r="M336" s="122"/>
    </row>
    <row r="337" spans="1:14" s="16" customFormat="1">
      <c r="A337" s="32" t="s">
        <v>362</v>
      </c>
      <c r="B337" s="83"/>
      <c r="C337" s="100" t="s">
        <v>408</v>
      </c>
      <c r="D337" s="48" t="s">
        <v>21</v>
      </c>
      <c r="E337" s="48">
        <v>80</v>
      </c>
      <c r="F337" s="48">
        <v>5</v>
      </c>
      <c r="G337" s="58">
        <v>835</v>
      </c>
      <c r="H337" s="46">
        <f>G337*E337</f>
        <v>66800</v>
      </c>
      <c r="I337" s="58">
        <f>G337/F337</f>
        <v>167</v>
      </c>
      <c r="J337" s="47">
        <f>I337*(1-$I$4)</f>
        <v>167</v>
      </c>
      <c r="K337" s="133"/>
      <c r="L337" s="48">
        <f t="shared" si="36"/>
        <v>0</v>
      </c>
      <c r="M337" s="8" t="s">
        <v>17</v>
      </c>
    </row>
    <row r="338" spans="1:14" s="16" customFormat="1">
      <c r="A338" s="32" t="s">
        <v>363</v>
      </c>
      <c r="B338" s="83"/>
      <c r="C338" s="100" t="s">
        <v>407</v>
      </c>
      <c r="D338" s="48" t="s">
        <v>21</v>
      </c>
      <c r="E338" s="48">
        <v>25</v>
      </c>
      <c r="F338" s="48">
        <v>2</v>
      </c>
      <c r="G338" s="4">
        <v>770</v>
      </c>
      <c r="H338" s="46">
        <f>G338*E338</f>
        <v>19250</v>
      </c>
      <c r="I338" s="58">
        <f>G338/F338</f>
        <v>385</v>
      </c>
      <c r="J338" s="47">
        <f>I338*(1-$I$4)</f>
        <v>385</v>
      </c>
      <c r="K338" s="133"/>
      <c r="L338" s="48">
        <f>K338*J338</f>
        <v>0</v>
      </c>
      <c r="M338" s="8" t="s">
        <v>17</v>
      </c>
    </row>
    <row r="339" spans="1:14" s="16" customFormat="1">
      <c r="A339" s="120" t="s">
        <v>395</v>
      </c>
      <c r="B339" s="121"/>
      <c r="C339" s="121"/>
      <c r="D339" s="121"/>
      <c r="E339" s="121"/>
      <c r="F339" s="121"/>
      <c r="G339" s="121"/>
      <c r="H339" s="121"/>
      <c r="I339" s="121"/>
      <c r="J339" s="121"/>
      <c r="K339" s="121"/>
      <c r="L339" s="121"/>
      <c r="M339" s="122"/>
    </row>
    <row r="340" spans="1:14" s="5" customFormat="1" ht="18">
      <c r="A340" s="34" t="s">
        <v>394</v>
      </c>
      <c r="B340" s="88"/>
      <c r="C340" s="102" t="s">
        <v>422</v>
      </c>
      <c r="D340" s="48" t="s">
        <v>21</v>
      </c>
      <c r="E340" s="48">
        <v>6</v>
      </c>
      <c r="F340" s="48">
        <v>20</v>
      </c>
      <c r="G340" s="6">
        <v>5780</v>
      </c>
      <c r="H340" s="46">
        <f>G340*E340</f>
        <v>34680</v>
      </c>
      <c r="I340" s="58">
        <f>G340</f>
        <v>5780</v>
      </c>
      <c r="J340" s="47">
        <f>I340*(1-$I$4)</f>
        <v>5780</v>
      </c>
      <c r="K340" s="133"/>
      <c r="L340" s="72"/>
      <c r="M340" s="8" t="s">
        <v>17</v>
      </c>
    </row>
    <row r="341" spans="1:14" s="16" customFormat="1">
      <c r="A341" s="120" t="s">
        <v>365</v>
      </c>
      <c r="B341" s="121"/>
      <c r="C341" s="121"/>
      <c r="D341" s="121"/>
      <c r="E341" s="121"/>
      <c r="F341" s="121"/>
      <c r="G341" s="121"/>
      <c r="H341" s="121"/>
      <c r="I341" s="121"/>
      <c r="J341" s="121"/>
      <c r="K341" s="121"/>
      <c r="L341" s="121"/>
      <c r="M341" s="122"/>
    </row>
    <row r="342" spans="1:14" s="16" customFormat="1">
      <c r="A342" s="32" t="s">
        <v>367</v>
      </c>
      <c r="B342" s="83"/>
      <c r="C342" s="30" t="s">
        <v>401</v>
      </c>
      <c r="D342" s="48" t="s">
        <v>68</v>
      </c>
      <c r="E342" s="48">
        <v>10</v>
      </c>
      <c r="F342" s="48" t="s">
        <v>69</v>
      </c>
      <c r="G342" s="4">
        <v>690</v>
      </c>
      <c r="H342" s="46">
        <f t="shared" ref="H342:H352" si="38">G342*E342</f>
        <v>6900</v>
      </c>
      <c r="I342" s="58">
        <f t="shared" ref="I342:I352" si="39">G342</f>
        <v>690</v>
      </c>
      <c r="J342" s="47">
        <f t="shared" ref="J342:J352" si="40">I342*(1-$I$4)</f>
        <v>690</v>
      </c>
      <c r="K342" s="133"/>
      <c r="L342" s="48">
        <f t="shared" si="36"/>
        <v>0</v>
      </c>
      <c r="M342" s="8" t="s">
        <v>17</v>
      </c>
    </row>
    <row r="343" spans="1:14" s="26" customFormat="1">
      <c r="A343" s="33" t="s">
        <v>368</v>
      </c>
      <c r="B343" s="84"/>
      <c r="C343" s="103" t="s">
        <v>400</v>
      </c>
      <c r="D343" s="55" t="s">
        <v>68</v>
      </c>
      <c r="E343" s="55">
        <v>10</v>
      </c>
      <c r="F343" s="48" t="s">
        <v>69</v>
      </c>
      <c r="G343" s="12">
        <v>640</v>
      </c>
      <c r="H343" s="53">
        <f t="shared" si="38"/>
        <v>6400</v>
      </c>
      <c r="I343" s="59">
        <f t="shared" si="39"/>
        <v>640</v>
      </c>
      <c r="J343" s="54">
        <f t="shared" si="40"/>
        <v>640</v>
      </c>
      <c r="K343" s="133"/>
      <c r="L343" s="55">
        <f t="shared" si="36"/>
        <v>0</v>
      </c>
      <c r="M343" s="10" t="s">
        <v>17</v>
      </c>
    </row>
    <row r="344" spans="1:14" s="16" customFormat="1">
      <c r="A344" s="32" t="s">
        <v>369</v>
      </c>
      <c r="B344" s="83"/>
      <c r="C344" s="100" t="s">
        <v>399</v>
      </c>
      <c r="D344" s="48" t="s">
        <v>68</v>
      </c>
      <c r="E344" s="48">
        <v>10</v>
      </c>
      <c r="F344" s="48" t="s">
        <v>69</v>
      </c>
      <c r="G344" s="4">
        <v>640</v>
      </c>
      <c r="H344" s="46">
        <f t="shared" si="38"/>
        <v>6400</v>
      </c>
      <c r="I344" s="58">
        <f t="shared" si="39"/>
        <v>640</v>
      </c>
      <c r="J344" s="47">
        <f t="shared" si="40"/>
        <v>640</v>
      </c>
      <c r="K344" s="133"/>
      <c r="L344" s="48">
        <f t="shared" si="36"/>
        <v>0</v>
      </c>
      <c r="M344" s="8" t="s">
        <v>17</v>
      </c>
      <c r="N344" s="15"/>
    </row>
    <row r="345" spans="1:14" s="16" customFormat="1">
      <c r="A345" s="32" t="s">
        <v>370</v>
      </c>
      <c r="B345" s="83"/>
      <c r="C345" s="100" t="s">
        <v>398</v>
      </c>
      <c r="D345" s="48" t="s">
        <v>68</v>
      </c>
      <c r="E345" s="48">
        <v>10</v>
      </c>
      <c r="F345" s="48" t="s">
        <v>69</v>
      </c>
      <c r="G345" s="4">
        <v>660</v>
      </c>
      <c r="H345" s="46">
        <f t="shared" si="38"/>
        <v>6600</v>
      </c>
      <c r="I345" s="58">
        <f t="shared" si="39"/>
        <v>660</v>
      </c>
      <c r="J345" s="47">
        <f t="shared" si="40"/>
        <v>660</v>
      </c>
      <c r="K345" s="133"/>
      <c r="L345" s="48">
        <f t="shared" si="36"/>
        <v>0</v>
      </c>
      <c r="M345" s="8" t="s">
        <v>17</v>
      </c>
    </row>
    <row r="346" spans="1:14" s="16" customFormat="1" ht="36">
      <c r="A346" s="32" t="s">
        <v>371</v>
      </c>
      <c r="B346" s="83"/>
      <c r="C346" s="100" t="s">
        <v>396</v>
      </c>
      <c r="D346" s="48" t="s">
        <v>68</v>
      </c>
      <c r="E346" s="48">
        <v>10</v>
      </c>
      <c r="F346" s="48" t="s">
        <v>69</v>
      </c>
      <c r="G346" s="6">
        <v>1110</v>
      </c>
      <c r="H346" s="46">
        <f t="shared" si="38"/>
        <v>11100</v>
      </c>
      <c r="I346" s="58">
        <f t="shared" si="39"/>
        <v>1110</v>
      </c>
      <c r="J346" s="47">
        <f t="shared" si="40"/>
        <v>1110</v>
      </c>
      <c r="K346" s="133"/>
      <c r="L346" s="48">
        <f t="shared" si="36"/>
        <v>0</v>
      </c>
      <c r="M346" s="8" t="s">
        <v>17</v>
      </c>
      <c r="N346" s="15"/>
    </row>
    <row r="347" spans="1:14" s="16" customFormat="1">
      <c r="A347" s="32" t="s">
        <v>372</v>
      </c>
      <c r="B347" s="83"/>
      <c r="C347" s="100" t="s">
        <v>397</v>
      </c>
      <c r="D347" s="48" t="s">
        <v>68</v>
      </c>
      <c r="E347" s="48">
        <v>10</v>
      </c>
      <c r="F347" s="48" t="s">
        <v>69</v>
      </c>
      <c r="G347" s="4">
        <v>975</v>
      </c>
      <c r="H347" s="46">
        <f t="shared" si="38"/>
        <v>9750</v>
      </c>
      <c r="I347" s="58">
        <f t="shared" si="39"/>
        <v>975</v>
      </c>
      <c r="J347" s="47">
        <f t="shared" si="40"/>
        <v>975</v>
      </c>
      <c r="K347" s="133"/>
      <c r="L347" s="48">
        <f t="shared" si="36"/>
        <v>0</v>
      </c>
      <c r="M347" s="8" t="s">
        <v>17</v>
      </c>
    </row>
    <row r="348" spans="1:14" s="16" customFormat="1" ht="36">
      <c r="A348" s="32" t="s">
        <v>374</v>
      </c>
      <c r="B348" s="83"/>
      <c r="C348" s="100" t="s">
        <v>402</v>
      </c>
      <c r="D348" s="48" t="s">
        <v>68</v>
      </c>
      <c r="E348" s="48">
        <v>10</v>
      </c>
      <c r="F348" s="48" t="s">
        <v>69</v>
      </c>
      <c r="G348" s="6">
        <v>1085</v>
      </c>
      <c r="H348" s="46">
        <f t="shared" si="38"/>
        <v>10850</v>
      </c>
      <c r="I348" s="58">
        <f t="shared" si="39"/>
        <v>1085</v>
      </c>
      <c r="J348" s="47">
        <f t="shared" si="40"/>
        <v>1085</v>
      </c>
      <c r="K348" s="133"/>
      <c r="L348" s="48">
        <f t="shared" si="36"/>
        <v>0</v>
      </c>
      <c r="M348" s="8" t="s">
        <v>17</v>
      </c>
      <c r="N348" s="15"/>
    </row>
    <row r="349" spans="1:14" s="16" customFormat="1" ht="36">
      <c r="A349" s="32" t="s">
        <v>373</v>
      </c>
      <c r="B349" s="83"/>
      <c r="C349" s="100" t="s">
        <v>403</v>
      </c>
      <c r="D349" s="48" t="s">
        <v>68</v>
      </c>
      <c r="E349" s="48">
        <v>10</v>
      </c>
      <c r="F349" s="48" t="s">
        <v>69</v>
      </c>
      <c r="G349" s="6">
        <v>1020</v>
      </c>
      <c r="H349" s="46">
        <f t="shared" si="38"/>
        <v>10200</v>
      </c>
      <c r="I349" s="58">
        <f t="shared" si="39"/>
        <v>1020</v>
      </c>
      <c r="J349" s="47">
        <f t="shared" si="40"/>
        <v>1020</v>
      </c>
      <c r="K349" s="133"/>
      <c r="L349" s="48">
        <f t="shared" si="36"/>
        <v>0</v>
      </c>
      <c r="M349" s="8" t="s">
        <v>17</v>
      </c>
    </row>
    <row r="350" spans="1:14" s="16" customFormat="1" ht="36">
      <c r="A350" s="32" t="s">
        <v>377</v>
      </c>
      <c r="B350" s="83"/>
      <c r="C350" s="100" t="s">
        <v>404</v>
      </c>
      <c r="D350" s="48" t="s">
        <v>68</v>
      </c>
      <c r="E350" s="48">
        <v>10</v>
      </c>
      <c r="F350" s="48" t="s">
        <v>69</v>
      </c>
      <c r="G350" s="6">
        <v>1570</v>
      </c>
      <c r="H350" s="46">
        <f t="shared" si="38"/>
        <v>15700</v>
      </c>
      <c r="I350" s="58">
        <f t="shared" si="39"/>
        <v>1570</v>
      </c>
      <c r="J350" s="47">
        <f t="shared" si="40"/>
        <v>1570</v>
      </c>
      <c r="K350" s="133"/>
      <c r="L350" s="48">
        <f t="shared" si="36"/>
        <v>0</v>
      </c>
      <c r="M350" s="8" t="s">
        <v>17</v>
      </c>
      <c r="N350" s="2"/>
    </row>
    <row r="351" spans="1:14" s="16" customFormat="1" ht="36">
      <c r="A351" s="32" t="s">
        <v>376</v>
      </c>
      <c r="B351" s="83"/>
      <c r="C351" s="100" t="s">
        <v>405</v>
      </c>
      <c r="D351" s="48" t="s">
        <v>68</v>
      </c>
      <c r="E351" s="48">
        <v>10</v>
      </c>
      <c r="F351" s="48" t="s">
        <v>69</v>
      </c>
      <c r="G351" s="6">
        <v>1475</v>
      </c>
      <c r="H351" s="46">
        <f t="shared" si="38"/>
        <v>14750</v>
      </c>
      <c r="I351" s="58">
        <f t="shared" si="39"/>
        <v>1475</v>
      </c>
      <c r="J351" s="47">
        <f t="shared" si="40"/>
        <v>1475</v>
      </c>
      <c r="K351" s="133"/>
      <c r="L351" s="48">
        <f t="shared" si="36"/>
        <v>0</v>
      </c>
      <c r="M351" s="8" t="s">
        <v>17</v>
      </c>
      <c r="N351" s="15"/>
    </row>
    <row r="352" spans="1:14" s="16" customFormat="1" ht="36">
      <c r="A352" s="32" t="s">
        <v>375</v>
      </c>
      <c r="B352" s="83"/>
      <c r="C352" s="100" t="s">
        <v>406</v>
      </c>
      <c r="D352" s="48" t="s">
        <v>68</v>
      </c>
      <c r="E352" s="48">
        <v>10</v>
      </c>
      <c r="F352" s="48" t="s">
        <v>69</v>
      </c>
      <c r="G352" s="6">
        <v>1650</v>
      </c>
      <c r="H352" s="46">
        <f t="shared" si="38"/>
        <v>16500</v>
      </c>
      <c r="I352" s="58">
        <f t="shared" si="39"/>
        <v>1650</v>
      </c>
      <c r="J352" s="47">
        <f t="shared" si="40"/>
        <v>1650</v>
      </c>
      <c r="K352" s="133"/>
      <c r="L352" s="48">
        <f t="shared" si="36"/>
        <v>0</v>
      </c>
      <c r="M352" s="8" t="s">
        <v>17</v>
      </c>
      <c r="N352" s="15"/>
    </row>
    <row r="353" spans="1:13" s="16" customFormat="1">
      <c r="A353" s="120" t="s">
        <v>364</v>
      </c>
      <c r="B353" s="121"/>
      <c r="C353" s="121"/>
      <c r="D353" s="121"/>
      <c r="E353" s="121"/>
      <c r="F353" s="121"/>
      <c r="G353" s="121"/>
      <c r="H353" s="121"/>
      <c r="I353" s="121"/>
      <c r="J353" s="121"/>
      <c r="K353" s="121"/>
      <c r="L353" s="121"/>
      <c r="M353" s="122"/>
    </row>
    <row r="354" spans="1:13" s="16" customFormat="1">
      <c r="A354" s="32" t="s">
        <v>378</v>
      </c>
      <c r="B354" s="83"/>
      <c r="C354" s="100" t="s">
        <v>412</v>
      </c>
      <c r="D354" s="48" t="s">
        <v>68</v>
      </c>
      <c r="E354" s="48">
        <v>100</v>
      </c>
      <c r="F354" s="48" t="s">
        <v>69</v>
      </c>
      <c r="G354" s="4">
        <v>209</v>
      </c>
      <c r="H354" s="4">
        <f>G354*E354</f>
        <v>20900</v>
      </c>
      <c r="I354" s="58">
        <f t="shared" ref="I354:I358" si="41">G354</f>
        <v>209</v>
      </c>
      <c r="J354" s="47">
        <f t="shared" ref="J354:J358" si="42">I354*(1-$I$4)</f>
        <v>209</v>
      </c>
      <c r="K354" s="133"/>
      <c r="L354" s="48">
        <f t="shared" si="36"/>
        <v>0</v>
      </c>
      <c r="M354" s="2"/>
    </row>
    <row r="355" spans="1:13" s="16" customFormat="1">
      <c r="A355" s="32" t="s">
        <v>382</v>
      </c>
      <c r="B355" s="83"/>
      <c r="C355" s="100" t="s">
        <v>412</v>
      </c>
      <c r="D355" s="48" t="s">
        <v>68</v>
      </c>
      <c r="E355" s="48">
        <v>100</v>
      </c>
      <c r="F355" s="48" t="s">
        <v>69</v>
      </c>
      <c r="G355" s="4">
        <v>209</v>
      </c>
      <c r="H355" s="4">
        <f t="shared" ref="H355:H358" si="43">G355*E355</f>
        <v>20900</v>
      </c>
      <c r="I355" s="58">
        <f t="shared" si="41"/>
        <v>209</v>
      </c>
      <c r="J355" s="47">
        <f t="shared" si="42"/>
        <v>209</v>
      </c>
      <c r="K355" s="133"/>
      <c r="L355" s="48">
        <f t="shared" si="36"/>
        <v>0</v>
      </c>
      <c r="M355" s="2"/>
    </row>
    <row r="356" spans="1:13" s="16" customFormat="1">
      <c r="A356" s="32" t="s">
        <v>381</v>
      </c>
      <c r="B356" s="83"/>
      <c r="C356" s="100" t="s">
        <v>413</v>
      </c>
      <c r="D356" s="48" t="s">
        <v>68</v>
      </c>
      <c r="E356" s="48">
        <v>100</v>
      </c>
      <c r="F356" s="48" t="s">
        <v>69</v>
      </c>
      <c r="G356" s="4">
        <v>209</v>
      </c>
      <c r="H356" s="4">
        <f t="shared" si="43"/>
        <v>20900</v>
      </c>
      <c r="I356" s="58">
        <f t="shared" si="41"/>
        <v>209</v>
      </c>
      <c r="J356" s="47">
        <f t="shared" si="42"/>
        <v>209</v>
      </c>
      <c r="K356" s="133"/>
      <c r="L356" s="48">
        <f t="shared" si="36"/>
        <v>0</v>
      </c>
      <c r="M356" s="2"/>
    </row>
    <row r="357" spans="1:13" s="16" customFormat="1">
      <c r="A357" s="32" t="s">
        <v>380</v>
      </c>
      <c r="B357" s="83"/>
      <c r="C357" s="100" t="s">
        <v>414</v>
      </c>
      <c r="D357" s="48" t="s">
        <v>68</v>
      </c>
      <c r="E357" s="48">
        <v>100</v>
      </c>
      <c r="F357" s="48" t="s">
        <v>69</v>
      </c>
      <c r="G357" s="4">
        <v>121</v>
      </c>
      <c r="H357" s="4">
        <f t="shared" si="43"/>
        <v>12100</v>
      </c>
      <c r="I357" s="58">
        <f t="shared" si="41"/>
        <v>121</v>
      </c>
      <c r="J357" s="47">
        <f t="shared" si="42"/>
        <v>121</v>
      </c>
      <c r="K357" s="133"/>
      <c r="L357" s="48">
        <f t="shared" si="36"/>
        <v>0</v>
      </c>
      <c r="M357" s="8" t="s">
        <v>17</v>
      </c>
    </row>
    <row r="358" spans="1:13" s="16" customFormat="1">
      <c r="A358" s="32" t="s">
        <v>379</v>
      </c>
      <c r="B358" s="83"/>
      <c r="C358" s="100" t="s">
        <v>415</v>
      </c>
      <c r="D358" s="48" t="s">
        <v>68</v>
      </c>
      <c r="E358" s="48">
        <v>100</v>
      </c>
      <c r="F358" s="48" t="s">
        <v>69</v>
      </c>
      <c r="G358" s="4">
        <v>121</v>
      </c>
      <c r="H358" s="4">
        <f t="shared" si="43"/>
        <v>12100</v>
      </c>
      <c r="I358" s="58">
        <f t="shared" si="41"/>
        <v>121</v>
      </c>
      <c r="J358" s="47">
        <f t="shared" si="42"/>
        <v>121</v>
      </c>
      <c r="K358" s="133"/>
      <c r="L358" s="48">
        <f t="shared" si="36"/>
        <v>0</v>
      </c>
      <c r="M358" s="8" t="s">
        <v>17</v>
      </c>
    </row>
    <row r="359" spans="1:13" s="16" customFormat="1">
      <c r="A359" s="120" t="s">
        <v>366</v>
      </c>
      <c r="B359" s="121"/>
      <c r="C359" s="121"/>
      <c r="D359" s="121"/>
      <c r="E359" s="121"/>
      <c r="F359" s="121"/>
      <c r="G359" s="121"/>
      <c r="H359" s="121"/>
      <c r="I359" s="121"/>
      <c r="J359" s="121"/>
      <c r="K359" s="121"/>
      <c r="L359" s="121"/>
      <c r="M359" s="122"/>
    </row>
    <row r="360" spans="1:13" s="16" customFormat="1" ht="36">
      <c r="A360" s="32" t="s">
        <v>383</v>
      </c>
      <c r="B360" s="83"/>
      <c r="C360" s="100" t="s">
        <v>409</v>
      </c>
      <c r="D360" s="48" t="s">
        <v>68</v>
      </c>
      <c r="E360" s="48">
        <v>4</v>
      </c>
      <c r="F360" s="48" t="s">
        <v>69</v>
      </c>
      <c r="G360" s="6">
        <v>4530</v>
      </c>
      <c r="H360" s="46">
        <f>G360*E360</f>
        <v>18120</v>
      </c>
      <c r="I360" s="58">
        <f>G360</f>
        <v>4530</v>
      </c>
      <c r="J360" s="47">
        <f>I360*(1-$I$4)</f>
        <v>4530</v>
      </c>
      <c r="K360" s="133"/>
      <c r="L360" s="48"/>
      <c r="M360" s="8" t="s">
        <v>17</v>
      </c>
    </row>
    <row r="361" spans="1:13" s="16" customFormat="1">
      <c r="A361" s="120" t="s">
        <v>361</v>
      </c>
      <c r="B361" s="121"/>
      <c r="C361" s="121"/>
      <c r="D361" s="121"/>
      <c r="E361" s="121"/>
      <c r="F361" s="121"/>
      <c r="G361" s="121"/>
      <c r="H361" s="121"/>
      <c r="I361" s="121"/>
      <c r="J361" s="121"/>
      <c r="K361" s="121"/>
      <c r="L361" s="121"/>
      <c r="M361" s="122"/>
    </row>
    <row r="362" spans="1:13" s="5" customFormat="1" ht="18">
      <c r="A362" s="34"/>
      <c r="B362" s="82" t="s">
        <v>416</v>
      </c>
      <c r="C362" s="102" t="s">
        <v>393</v>
      </c>
      <c r="D362" s="48" t="s">
        <v>68</v>
      </c>
      <c r="E362" s="48" t="s">
        <v>69</v>
      </c>
      <c r="F362" s="48" t="s">
        <v>69</v>
      </c>
      <c r="G362" s="47">
        <v>280</v>
      </c>
      <c r="H362" s="47">
        <v>280</v>
      </c>
      <c r="I362" s="47">
        <v>280</v>
      </c>
      <c r="J362" s="47">
        <v>280</v>
      </c>
      <c r="K362" s="133"/>
      <c r="L362" s="48">
        <f t="shared" si="36"/>
        <v>0</v>
      </c>
      <c r="M362" s="2"/>
    </row>
    <row r="363" spans="1:13" s="5" customFormat="1" ht="18">
      <c r="A363" s="34"/>
      <c r="B363" s="82" t="s">
        <v>416</v>
      </c>
      <c r="C363" s="102" t="s">
        <v>392</v>
      </c>
      <c r="D363" s="48" t="s">
        <v>68</v>
      </c>
      <c r="E363" s="48" t="s">
        <v>69</v>
      </c>
      <c r="F363" s="48" t="s">
        <v>69</v>
      </c>
      <c r="G363" s="47">
        <v>410</v>
      </c>
      <c r="H363" s="47">
        <v>410</v>
      </c>
      <c r="I363" s="47">
        <v>410</v>
      </c>
      <c r="J363" s="47">
        <v>410</v>
      </c>
      <c r="K363" s="133"/>
      <c r="L363" s="48">
        <f t="shared" si="36"/>
        <v>0</v>
      </c>
      <c r="M363" s="2"/>
    </row>
    <row r="364" spans="1:13" s="5" customFormat="1" ht="18">
      <c r="A364" s="34"/>
      <c r="B364" s="82" t="s">
        <v>416</v>
      </c>
      <c r="C364" s="102" t="s">
        <v>390</v>
      </c>
      <c r="D364" s="48" t="s">
        <v>68</v>
      </c>
      <c r="E364" s="48" t="s">
        <v>69</v>
      </c>
      <c r="F364" s="48" t="s">
        <v>69</v>
      </c>
      <c r="G364" s="47">
        <v>740</v>
      </c>
      <c r="H364" s="47">
        <v>740</v>
      </c>
      <c r="I364" s="47">
        <v>740</v>
      </c>
      <c r="J364" s="47">
        <v>740</v>
      </c>
      <c r="K364" s="133"/>
      <c r="L364" s="48">
        <f t="shared" si="36"/>
        <v>0</v>
      </c>
      <c r="M364" s="2"/>
    </row>
    <row r="365" spans="1:13" s="5" customFormat="1" ht="18">
      <c r="A365" s="34"/>
      <c r="B365" s="82" t="s">
        <v>416</v>
      </c>
      <c r="C365" s="102" t="s">
        <v>391</v>
      </c>
      <c r="D365" s="48" t="s">
        <v>68</v>
      </c>
      <c r="E365" s="48" t="s">
        <v>69</v>
      </c>
      <c r="F365" s="48" t="s">
        <v>69</v>
      </c>
      <c r="G365" s="47">
        <v>1250</v>
      </c>
      <c r="H365" s="47">
        <v>1250</v>
      </c>
      <c r="I365" s="47">
        <v>1250</v>
      </c>
      <c r="J365" s="47">
        <v>1250</v>
      </c>
      <c r="K365" s="133"/>
      <c r="L365" s="48">
        <f t="shared" si="36"/>
        <v>0</v>
      </c>
      <c r="M365" s="2"/>
    </row>
    <row r="366" spans="1:13" s="5" customFormat="1" ht="18">
      <c r="A366" s="34"/>
      <c r="B366" s="82" t="s">
        <v>416</v>
      </c>
      <c r="C366" s="102" t="s">
        <v>389</v>
      </c>
      <c r="D366" s="48" t="s">
        <v>68</v>
      </c>
      <c r="E366" s="48" t="s">
        <v>69</v>
      </c>
      <c r="F366" s="48" t="s">
        <v>69</v>
      </c>
      <c r="G366" s="47">
        <v>1850</v>
      </c>
      <c r="H366" s="47">
        <v>1850</v>
      </c>
      <c r="I366" s="47">
        <v>1850</v>
      </c>
      <c r="J366" s="47">
        <v>1850</v>
      </c>
      <c r="K366" s="133"/>
      <c r="L366" s="48">
        <f t="shared" si="36"/>
        <v>0</v>
      </c>
      <c r="M366" s="2"/>
    </row>
    <row r="367" spans="1:13" s="16" customFormat="1">
      <c r="A367" s="34"/>
      <c r="B367" s="88"/>
      <c r="C367" s="30" t="s">
        <v>386</v>
      </c>
      <c r="D367" s="48" t="s">
        <v>68</v>
      </c>
      <c r="E367" s="48" t="s">
        <v>69</v>
      </c>
      <c r="F367" s="48" t="s">
        <v>69</v>
      </c>
      <c r="G367" s="4">
        <v>539</v>
      </c>
      <c r="H367" s="4">
        <v>539</v>
      </c>
      <c r="I367" s="4">
        <v>539</v>
      </c>
      <c r="J367" s="4">
        <v>539</v>
      </c>
      <c r="K367" s="138"/>
      <c r="L367" s="48">
        <f t="shared" ref="L367:L369" si="44">K367*J367</f>
        <v>0</v>
      </c>
      <c r="M367" s="2"/>
    </row>
    <row r="368" spans="1:13" s="16" customFormat="1">
      <c r="A368" s="34"/>
      <c r="B368" s="88"/>
      <c r="C368" s="30" t="s">
        <v>387</v>
      </c>
      <c r="D368" s="48" t="s">
        <v>68</v>
      </c>
      <c r="E368" s="48" t="s">
        <v>69</v>
      </c>
      <c r="F368" s="48" t="s">
        <v>69</v>
      </c>
      <c r="G368" s="4">
        <v>880</v>
      </c>
      <c r="H368" s="4">
        <v>880</v>
      </c>
      <c r="I368" s="4">
        <v>880</v>
      </c>
      <c r="J368" s="4">
        <v>880</v>
      </c>
      <c r="K368" s="138"/>
      <c r="L368" s="48">
        <f t="shared" si="44"/>
        <v>0</v>
      </c>
      <c r="M368" s="2"/>
    </row>
    <row r="369" spans="1:13" s="16" customFormat="1">
      <c r="A369" s="34"/>
      <c r="B369" s="88"/>
      <c r="C369" s="30" t="s">
        <v>388</v>
      </c>
      <c r="D369" s="48" t="s">
        <v>68</v>
      </c>
      <c r="E369" s="48" t="s">
        <v>69</v>
      </c>
      <c r="F369" s="48" t="s">
        <v>69</v>
      </c>
      <c r="G369" s="6">
        <v>6820</v>
      </c>
      <c r="H369" s="6">
        <v>6820</v>
      </c>
      <c r="I369" s="6">
        <v>6820</v>
      </c>
      <c r="J369" s="6">
        <v>6820</v>
      </c>
      <c r="K369" s="138"/>
      <c r="L369" s="48">
        <f t="shared" si="44"/>
        <v>0</v>
      </c>
      <c r="M369" s="2"/>
    </row>
    <row r="370" spans="1:13" s="16" customFormat="1">
      <c r="A370" s="34"/>
      <c r="B370" s="88"/>
      <c r="C370" s="30" t="s">
        <v>384</v>
      </c>
      <c r="D370" s="48" t="s">
        <v>68</v>
      </c>
      <c r="E370" s="48" t="s">
        <v>69</v>
      </c>
      <c r="F370" s="48" t="s">
        <v>69</v>
      </c>
      <c r="G370" s="6">
        <v>7590</v>
      </c>
      <c r="H370" s="6">
        <v>7590</v>
      </c>
      <c r="I370" s="6">
        <v>7590</v>
      </c>
      <c r="J370" s="6">
        <v>7590</v>
      </c>
      <c r="K370" s="138"/>
      <c r="L370" s="48">
        <f>K370*J370</f>
        <v>0</v>
      </c>
      <c r="M370" s="2"/>
    </row>
    <row r="371" spans="1:13" s="16" customFormat="1">
      <c r="A371" s="34"/>
      <c r="B371" s="88"/>
      <c r="C371" s="30" t="s">
        <v>385</v>
      </c>
      <c r="D371" s="48" t="s">
        <v>68</v>
      </c>
      <c r="E371" s="48" t="s">
        <v>69</v>
      </c>
      <c r="F371" s="48" t="s">
        <v>69</v>
      </c>
      <c r="G371" s="6">
        <v>10890</v>
      </c>
      <c r="H371" s="6">
        <v>10890</v>
      </c>
      <c r="I371" s="6">
        <v>10890</v>
      </c>
      <c r="J371" s="6">
        <v>10890</v>
      </c>
      <c r="K371" s="138"/>
      <c r="L371" s="48">
        <f>K371*J371</f>
        <v>0</v>
      </c>
      <c r="M371" s="2"/>
    </row>
    <row r="372" spans="1:13" ht="29.25" customHeight="1">
      <c r="J372" s="81" t="s">
        <v>10</v>
      </c>
      <c r="K372" s="119">
        <f>SUM(K7:K371)</f>
        <v>0</v>
      </c>
      <c r="L372" s="119">
        <f>SUM(L7:L371)</f>
        <v>0</v>
      </c>
    </row>
    <row r="374" spans="1:13">
      <c r="C374" s="31"/>
    </row>
  </sheetData>
  <sheetProtection algorithmName="SHA-512" hashValue="4SVlD+z21NeRnFWyD3aDQ2X9QJz2D6Qcbrx7YIK6StQPjh9vEyHngvWVfxwMi38kuJUM6wlHDz2pXznu9WHKlw==" saltValue="ZXlKAkWE4eX51bxZufDqhA==" spinCount="100000" sheet="1" objects="1" scenarios="1"/>
  <mergeCells count="14">
    <mergeCell ref="A1:C4"/>
    <mergeCell ref="K1:K3"/>
    <mergeCell ref="L1:L3"/>
    <mergeCell ref="A315:M315"/>
    <mergeCell ref="A104:M104"/>
    <mergeCell ref="A62:M62"/>
    <mergeCell ref="A30:M30"/>
    <mergeCell ref="A6:M6"/>
    <mergeCell ref="A336:M336"/>
    <mergeCell ref="A361:M361"/>
    <mergeCell ref="A359:M359"/>
    <mergeCell ref="A353:M353"/>
    <mergeCell ref="A341:M341"/>
    <mergeCell ref="A339:M339"/>
  </mergeCells>
  <hyperlinks>
    <hyperlink ref="M7" r:id="rId1" xr:uid="{00000000-0004-0000-0000-000002000000}"/>
    <hyperlink ref="M8" r:id="rId2" xr:uid="{00000000-0004-0000-0000-000003000000}"/>
    <hyperlink ref="M9" r:id="rId3" xr:uid="{00000000-0004-0000-0000-000004000000}"/>
    <hyperlink ref="M13" r:id="rId4" xr:uid="{00000000-0004-0000-0000-000005000000}"/>
    <hyperlink ref="M14" r:id="rId5" xr:uid="{00000000-0004-0000-0000-000006000000}"/>
    <hyperlink ref="M16" r:id="rId6" xr:uid="{00000000-0004-0000-0000-000007000000}"/>
    <hyperlink ref="M17" r:id="rId7" xr:uid="{00000000-0004-0000-0000-000008000000}"/>
    <hyperlink ref="M18" r:id="rId8" xr:uid="{00000000-0004-0000-0000-000009000000}"/>
    <hyperlink ref="M19" r:id="rId9" xr:uid="{00000000-0004-0000-0000-00000A000000}"/>
    <hyperlink ref="M20" r:id="rId10" xr:uid="{00000000-0004-0000-0000-00000B000000}"/>
    <hyperlink ref="M21" r:id="rId11" xr:uid="{00000000-0004-0000-0000-00000C000000}"/>
    <hyperlink ref="M22" r:id="rId12" xr:uid="{00000000-0004-0000-0000-00000D000000}"/>
    <hyperlink ref="M23" r:id="rId13" xr:uid="{00000000-0004-0000-0000-00000E000000}"/>
    <hyperlink ref="M24" r:id="rId14" xr:uid="{00000000-0004-0000-0000-00000F000000}"/>
    <hyperlink ref="M25" r:id="rId15" xr:uid="{00000000-0004-0000-0000-000010000000}"/>
    <hyperlink ref="M27" r:id="rId16" xr:uid="{00000000-0004-0000-0000-000011000000}"/>
    <hyperlink ref="M28" r:id="rId17" xr:uid="{00000000-0004-0000-0000-000012000000}"/>
    <hyperlink ref="M29" r:id="rId18" xr:uid="{00000000-0004-0000-0000-000013000000}"/>
    <hyperlink ref="M31" r:id="rId19" xr:uid="{00000000-0004-0000-0000-000014000000}"/>
    <hyperlink ref="M32" r:id="rId20" xr:uid="{00000000-0004-0000-0000-000015000000}"/>
    <hyperlink ref="M33" r:id="rId21" xr:uid="{00000000-0004-0000-0000-000016000000}"/>
    <hyperlink ref="M37" r:id="rId22" xr:uid="{00000000-0004-0000-0000-000017000000}"/>
    <hyperlink ref="M40" r:id="rId23" xr:uid="{00000000-0004-0000-0000-000018000000}"/>
    <hyperlink ref="M41" r:id="rId24" xr:uid="{00000000-0004-0000-0000-000019000000}"/>
    <hyperlink ref="M42" r:id="rId25" xr:uid="{00000000-0004-0000-0000-00001A000000}"/>
    <hyperlink ref="M43" r:id="rId26" xr:uid="{00000000-0004-0000-0000-00001B000000}"/>
    <hyperlink ref="M45" r:id="rId27" xr:uid="{00000000-0004-0000-0000-00001C000000}"/>
    <hyperlink ref="M46" r:id="rId28" xr:uid="{00000000-0004-0000-0000-00001D000000}"/>
    <hyperlink ref="M47" r:id="rId29" xr:uid="{00000000-0004-0000-0000-00001E000000}"/>
    <hyperlink ref="M48" r:id="rId30" xr:uid="{00000000-0004-0000-0000-00001F000000}"/>
    <hyperlink ref="M49" r:id="rId31" xr:uid="{00000000-0004-0000-0000-000020000000}"/>
    <hyperlink ref="M50" r:id="rId32" xr:uid="{00000000-0004-0000-0000-000021000000}"/>
    <hyperlink ref="M52" r:id="rId33" xr:uid="{00000000-0004-0000-0000-000022000000}"/>
    <hyperlink ref="M53" r:id="rId34" xr:uid="{00000000-0004-0000-0000-000023000000}"/>
    <hyperlink ref="M54" r:id="rId35" xr:uid="{00000000-0004-0000-0000-000024000000}"/>
    <hyperlink ref="M72" r:id="rId36" xr:uid="{00000000-0004-0000-0000-000025000000}"/>
    <hyperlink ref="M73" r:id="rId37" xr:uid="{00000000-0004-0000-0000-000026000000}"/>
    <hyperlink ref="M103" r:id="rId38" xr:uid="{00000000-0004-0000-0000-000027000000}"/>
    <hyperlink ref="M317" r:id="rId39" xr:uid="{00000000-0004-0000-0000-000028000000}"/>
    <hyperlink ref="M322" r:id="rId40" xr:uid="{00000000-0004-0000-0000-000029000000}"/>
    <hyperlink ref="M323" r:id="rId41" xr:uid="{00000000-0004-0000-0000-00002A000000}"/>
    <hyperlink ref="M324" r:id="rId42" xr:uid="{00000000-0004-0000-0000-00002B000000}"/>
    <hyperlink ref="M325" r:id="rId43" xr:uid="{00000000-0004-0000-0000-00002C000000}"/>
    <hyperlink ref="M326" r:id="rId44" xr:uid="{00000000-0004-0000-0000-00002D000000}"/>
    <hyperlink ref="M327" r:id="rId45" xr:uid="{00000000-0004-0000-0000-00002E000000}"/>
    <hyperlink ref="M328" r:id="rId46" xr:uid="{00000000-0004-0000-0000-00002F000000}"/>
    <hyperlink ref="M55" r:id="rId47" xr:uid="{FBE9C549-E9E5-4726-9D8C-044BCCFDB806}"/>
    <hyperlink ref="M56" r:id="rId48" xr:uid="{E6BC9CD2-3F16-4C4A-B29F-E4970AB88D9F}"/>
    <hyperlink ref="M102" r:id="rId49" xr:uid="{174E0ACC-E681-4FA9-9D5F-3903E422413D}"/>
    <hyperlink ref="M64" r:id="rId50" xr:uid="{870F8B8F-B0A2-40C5-ACD0-22A298FB5B49}"/>
    <hyperlink ref="M65" r:id="rId51" xr:uid="{8179753F-0B2E-48E5-AFAF-EC8E176E7BFE}"/>
    <hyperlink ref="M66" r:id="rId52" xr:uid="{8AA271EB-0AC3-4928-B032-D0BE5B2835B2}"/>
    <hyperlink ref="M68" r:id="rId53" xr:uid="{C53ACDE5-A263-4380-AF73-8F32A4B44B7E}"/>
    <hyperlink ref="M69" r:id="rId54" xr:uid="{1B51B932-7C3A-4CBE-99D6-C7269AAC3D81}"/>
    <hyperlink ref="M70" r:id="rId55" xr:uid="{EFCBE3C8-310A-49B4-8B11-E4EF3FA53089}"/>
    <hyperlink ref="M71" r:id="rId56" xr:uid="{B02B1E18-6255-46E7-BD95-B8168C9183DA}"/>
    <hyperlink ref="M74" r:id="rId57" xr:uid="{F0385ABB-A92E-4DBB-B106-E21257876D70}"/>
    <hyperlink ref="M78" r:id="rId58" xr:uid="{2063F2B7-94B4-4778-810C-47AA4D587BE5}"/>
    <hyperlink ref="M79" r:id="rId59" xr:uid="{07722FFD-F694-47CA-A959-F4F7F90B5E2A}"/>
    <hyperlink ref="M81" r:id="rId60" xr:uid="{0DC35062-CEB8-4F47-B7BE-1F5050FB6BC6}"/>
    <hyperlink ref="M80" r:id="rId61" xr:uid="{F49AE341-866E-4365-8647-4478E6749992}"/>
    <hyperlink ref="M82" r:id="rId62" xr:uid="{5AC4CE75-E2E8-40BB-94E3-247E659AC86D}"/>
    <hyperlink ref="M83" r:id="rId63" xr:uid="{FF8BF387-3883-49C3-AD11-BF2609435DDA}"/>
    <hyperlink ref="M125" r:id="rId64" xr:uid="{B13FD793-2762-42D5-BF9B-674FEC8FC28E}"/>
    <hyperlink ref="M126" r:id="rId65" xr:uid="{87ACC699-2639-4D44-A61A-C948F7940D81}"/>
    <hyperlink ref="M120" r:id="rId66" xr:uid="{C2E9FAA0-7EED-4145-9C88-A2B2078C276D}"/>
    <hyperlink ref="M119" r:id="rId67" xr:uid="{5110EA72-4361-4FD7-B1FF-BB59E9EEAF65}"/>
    <hyperlink ref="M89" r:id="rId68" xr:uid="{FC28DA79-D51C-47AB-8116-57E6187DE9A7}"/>
    <hyperlink ref="M113" r:id="rId69" xr:uid="{7E07079E-D52A-407C-A73A-868F1C3177EF}"/>
    <hyperlink ref="M118" r:id="rId70" xr:uid="{7CC672B6-F57A-4DCE-A5D3-F3C77139B480}"/>
    <hyperlink ref="M121" r:id="rId71" xr:uid="{29419449-2AC0-4709-8619-A1B5C7D45360}"/>
    <hyperlink ref="M123" r:id="rId72" xr:uid="{6DA638C7-6052-4F99-AB1D-55D7957515E9}"/>
    <hyperlink ref="M124" r:id="rId73" xr:uid="{92D9D162-BF69-487A-AB85-F02B1EE04946}"/>
    <hyperlink ref="M114" r:id="rId74" xr:uid="{5AF779C8-0F59-4BC0-89C6-EFB87E0B70F8}"/>
    <hyperlink ref="M115" r:id="rId75" xr:uid="{03E480DC-5DBD-46F5-89AA-C4E55D9724F3}"/>
    <hyperlink ref="M116" r:id="rId76" xr:uid="{7EFBCE17-EBED-472C-87AA-0ECFA9F235FF}"/>
    <hyperlink ref="M75" r:id="rId77" xr:uid="{7755CE71-6D53-4E40-8DE3-51A3AFBC7B81}"/>
    <hyperlink ref="M111" r:id="rId78" xr:uid="{F52EE314-6E20-4BD3-9762-9CAB7DA60A2D}"/>
    <hyperlink ref="M77" r:id="rId79" xr:uid="{FB14723A-F4F8-45A6-BBFC-1BF2D1A948FF}"/>
    <hyperlink ref="M76" r:id="rId80" xr:uid="{9745A7F5-3BE9-4FB5-B8E0-4C731C313B23}"/>
    <hyperlink ref="M319" r:id="rId81" xr:uid="{F5477A7E-B922-4F89-9F3B-321C41B75794}"/>
    <hyperlink ref="M320" r:id="rId82" xr:uid="{C2D3301A-D3AA-4E56-B42B-338C8C2C8205}"/>
    <hyperlink ref="M117" r:id="rId83" xr:uid="{18884FD0-FE1D-4A96-8805-64E992F261B8}"/>
    <hyperlink ref="M112" r:id="rId84" xr:uid="{BD092E11-197D-4BCA-B78E-B817E5470C14}"/>
    <hyperlink ref="M274" r:id="rId85" xr:uid="{47349217-CF11-4616-BC4D-9DE9B591A622}"/>
    <hyperlink ref="M321" r:id="rId86" xr:uid="{83EEA154-13E4-4ED5-807D-5485D6A71F9F}"/>
    <hyperlink ref="E1" r:id="rId87" xr:uid="{00000000-0004-0000-0000-000000000000}"/>
    <hyperlink ref="E2" r:id="rId88" xr:uid="{00000000-0004-0000-0000-000001000000}"/>
    <hyperlink ref="F2" r:id="rId89" xr:uid="{E5880C91-5749-48EE-AC44-D8224B2CE2D2}"/>
    <hyperlink ref="M342" r:id="rId90" xr:uid="{C1DD9D2A-EDCC-42F1-9274-2C0B20B730CF}"/>
    <hyperlink ref="M343" r:id="rId91" xr:uid="{26E8D658-3DE3-436A-85DA-A45C18688037}"/>
    <hyperlink ref="M345" r:id="rId92" xr:uid="{82E22725-7F14-43DF-B100-61307C4E1281}"/>
    <hyperlink ref="M347" r:id="rId93" xr:uid="{01A578C5-1D26-4B08-A55E-60284B0AC328}"/>
    <hyperlink ref="M349" r:id="rId94" xr:uid="{0FCFF119-943E-48E7-8A14-7B62C57F7C92}"/>
    <hyperlink ref="M358" r:id="rId95" xr:uid="{6B1F7792-0E57-47FC-A89F-F791712ADA65}"/>
    <hyperlink ref="M357" r:id="rId96" xr:uid="{82B22B34-1BBF-427D-8EE9-EFD4A5080259}"/>
    <hyperlink ref="M337" r:id="rId97" xr:uid="{1B02E34C-FE12-49F8-BA41-0F6ED722D9CD}"/>
    <hyperlink ref="M340" r:id="rId98" xr:uid="{3006D4BA-21FB-4EA6-B8F9-7C827DD20A98}"/>
    <hyperlink ref="M344" r:id="rId99" xr:uid="{18386D0A-C397-41F9-80FE-99A8B1977A47}"/>
    <hyperlink ref="M346" r:id="rId100" xr:uid="{B1E50C2F-E8BD-424E-B6F3-328A544617DB}"/>
    <hyperlink ref="M348" r:id="rId101" xr:uid="{073B7B5D-7C9A-4D67-8110-9C717B967758}"/>
    <hyperlink ref="M350" r:id="rId102" xr:uid="{33D662A1-93C7-4248-B153-6192A0A7EB6E}"/>
    <hyperlink ref="M351" r:id="rId103" xr:uid="{C17C5AFE-A34D-4DDA-9AD7-BC9787297981}"/>
    <hyperlink ref="M338" r:id="rId104" xr:uid="{BFBA48E6-B4EA-486B-92C3-F0098F24C2F5}"/>
    <hyperlink ref="M352" r:id="rId105" xr:uid="{77A9E8E1-6677-4AC9-9F79-44BFB537912A}"/>
    <hyperlink ref="M360" r:id="rId106" xr:uid="{FD0F714B-E17F-47CA-940E-6824CE99FFB0}"/>
  </hyperlinks>
  <pageMargins left="0.70866141732283472" right="0.70866141732283472" top="0.74803149606299213" bottom="0.74803149606299213" header="0.31496062992125984" footer="0.31496062992125984"/>
  <pageSetup paperSize="9" scale="52" firstPageNumber="2147483648" orientation="landscape" verticalDpi="203" r:id="rId107"/>
  <drawing r:id="rId108"/>
  <legacyDrawing r:id="rId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Str1</cp:lastModifiedBy>
  <cp:revision>2</cp:revision>
  <cp:lastPrinted>2023-04-07T09:44:53Z</cp:lastPrinted>
  <dcterms:created xsi:type="dcterms:W3CDTF">2023-03-27T06:33:40Z</dcterms:created>
  <dcterms:modified xsi:type="dcterms:W3CDTF">2023-04-24T08:49:53Z</dcterms:modified>
</cp:coreProperties>
</file>